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defaultThemeVersion="153222"/>
  <bookViews>
    <workbookView xWindow="0" yWindow="0" windowWidth="28800" windowHeight="12135" tabRatio="719"/>
  </bookViews>
  <sheets>
    <sheet name="Consolidated Results" sheetId="30" r:id="rId1"/>
    <sheet name="Segment Results" sheetId="31" r:id="rId2"/>
    <sheet name="Balance Sheet" sheetId="32" r:id="rId3"/>
    <sheet name="Cash Flow" sheetId="33" r:id="rId4"/>
    <sheet name="Equity Statement" sheetId="34" r:id="rId5"/>
    <sheet name="Other Financial &amp; Op Data" sheetId="35" r:id="rId6"/>
  </sheets>
  <definedNames>
    <definedName name="_xlnm.Print_Area" localSheetId="3">'Cash Flow'!$A$1:$F$41</definedName>
    <definedName name="_xlnm.Print_Area" localSheetId="5">'Other Financial &amp; Op Data'!$A$1:$J$41</definedName>
  </definedNames>
  <calcPr calcId="152511" calcOnSave="0"/>
</workbook>
</file>

<file path=xl/calcChain.xml><?xml version="1.0" encoding="utf-8"?>
<calcChain xmlns="http://schemas.openxmlformats.org/spreadsheetml/2006/main">
  <c r="H25" i="35" l="1"/>
  <c r="J25" i="35"/>
  <c r="H14" i="35"/>
  <c r="H16" i="35" s="1"/>
  <c r="J13" i="35"/>
  <c r="J14" i="35" s="1"/>
  <c r="J16" i="35" s="1"/>
  <c r="H13" i="35"/>
  <c r="J9" i="35"/>
  <c r="H9" i="35"/>
  <c r="L12" i="34"/>
  <c r="P12" i="34" s="1"/>
  <c r="L11" i="34"/>
  <c r="P11" i="34" s="1"/>
  <c r="H13" i="34"/>
  <c r="L8" i="34"/>
  <c r="P8" i="34" s="1"/>
  <c r="L7" i="34"/>
  <c r="P7" i="34" s="1"/>
  <c r="J13" i="34"/>
  <c r="F13" i="34"/>
  <c r="D35" i="33"/>
  <c r="F28" i="33"/>
  <c r="D28" i="33"/>
  <c r="F43" i="32"/>
  <c r="F45" i="32" s="1"/>
  <c r="D43" i="32"/>
  <c r="D45" i="32" s="1"/>
  <c r="F30" i="32"/>
  <c r="F36" i="32" s="1"/>
  <c r="D30" i="32"/>
  <c r="D36" i="32" s="1"/>
  <c r="F14" i="32"/>
  <c r="F21" i="32" s="1"/>
  <c r="D14" i="32"/>
  <c r="D21" i="32" s="1"/>
  <c r="F19" i="31"/>
  <c r="L19" i="31"/>
  <c r="D19" i="31"/>
  <c r="L12" i="31"/>
  <c r="F12" i="31"/>
  <c r="D12" i="31"/>
  <c r="J24" i="31"/>
  <c r="F9" i="30"/>
  <c r="F11" i="30" s="1"/>
  <c r="F14" i="30" s="1"/>
  <c r="F16" i="30" s="1"/>
  <c r="F46" i="32" l="1"/>
  <c r="J9" i="30"/>
  <c r="J11" i="30" s="1"/>
  <c r="J14" i="30" s="1"/>
  <c r="J16" i="30" s="1"/>
  <c r="D9" i="30"/>
  <c r="D11" i="30" s="1"/>
  <c r="D14" i="30" s="1"/>
  <c r="D16" i="30" s="1"/>
  <c r="H9" i="30"/>
  <c r="H11" i="30" s="1"/>
  <c r="H14" i="30" s="1"/>
  <c r="H16" i="30" s="1"/>
  <c r="D24" i="31"/>
  <c r="D25" i="31" s="1"/>
  <c r="F35" i="33"/>
  <c r="F24" i="31"/>
  <c r="F25" i="31" s="1"/>
  <c r="D13" i="34"/>
  <c r="N13" i="34"/>
  <c r="L9" i="34"/>
  <c r="P9" i="34" s="1"/>
  <c r="J19" i="31"/>
  <c r="J25" i="31" s="1"/>
  <c r="J12" i="31"/>
  <c r="L24" i="31"/>
  <c r="L25" i="31" s="1"/>
  <c r="D46" i="32"/>
  <c r="F23" i="33"/>
  <c r="F39" i="33" s="1"/>
  <c r="L10" i="34"/>
  <c r="P10" i="34" s="1"/>
  <c r="L6" i="34"/>
  <c r="L13" i="34" l="1"/>
  <c r="P6" i="34"/>
  <c r="P13" i="34" s="1"/>
  <c r="D23" i="33" l="1"/>
  <c r="D39" i="33" s="1"/>
</calcChain>
</file>

<file path=xl/sharedStrings.xml><?xml version="1.0" encoding="utf-8"?>
<sst xmlns="http://schemas.openxmlformats.org/spreadsheetml/2006/main" count="210" uniqueCount="151">
  <si>
    <t>Six Months Ended</t>
  </si>
  <si>
    <t>June 30,
2019</t>
  </si>
  <si>
    <t>June 24,
2018</t>
  </si>
  <si>
    <t>Dec. 31,
2018</t>
  </si>
  <si>
    <t>Basic</t>
  </si>
  <si>
    <t>Diluted</t>
  </si>
  <si>
    <t>Aeronautics</t>
  </si>
  <si>
    <t>Missiles and Fire Control</t>
  </si>
  <si>
    <t>Rotary and Mission Systems</t>
  </si>
  <si>
    <t>Space</t>
  </si>
  <si>
    <t>Quarters Ended</t>
  </si>
  <si>
    <t>Net earnings</t>
  </si>
  <si>
    <t>Postretirement benefit plans</t>
  </si>
  <si>
    <t>Other, net</t>
  </si>
  <si>
    <t>(unaudited)</t>
  </si>
  <si>
    <t>Assets</t>
  </si>
  <si>
    <t>Current assets</t>
  </si>
  <si>
    <t>Cash and cash equivalents</t>
  </si>
  <si>
    <t>Receivables, net</t>
  </si>
  <si>
    <t>Contract assets</t>
  </si>
  <si>
    <t>Inventories</t>
  </si>
  <si>
    <t>Other current assets</t>
  </si>
  <si>
    <t>Total current assets</t>
  </si>
  <si>
    <t>Property, plant and equipment, net</t>
  </si>
  <si>
    <t>Goodwill</t>
  </si>
  <si>
    <t>Intangible assets, net</t>
  </si>
  <si>
    <t>Deferred income taxes</t>
  </si>
  <si>
    <t>Total assets</t>
  </si>
  <si>
    <t>Liabilities and equity</t>
  </si>
  <si>
    <t>Current liabilities</t>
  </si>
  <si>
    <t>Accounts payable</t>
  </si>
  <si>
    <t>Contract liabilities</t>
  </si>
  <si>
    <t>Salaries, benefits and payroll taxes</t>
  </si>
  <si>
    <t>Current maturities of long-term debt and commercial paper</t>
  </si>
  <si>
    <t>Total current liabilities</t>
  </si>
  <si>
    <t>Long-term debt, net</t>
  </si>
  <si>
    <t>Accrued pension liabilities</t>
  </si>
  <si>
    <t>Other postretirement benefit liabilities</t>
  </si>
  <si>
    <t>Total liabilities</t>
  </si>
  <si>
    <t>Common stock, $1 par value per share</t>
  </si>
  <si>
    <t>Additional paid-in capital</t>
  </si>
  <si>
    <t>Retained earnings</t>
  </si>
  <si>
    <t>Accumulated other comprehensive loss</t>
  </si>
  <si>
    <t>Noncontrolling interests in subsidiary</t>
  </si>
  <si>
    <t>Total liabilities and equity</t>
  </si>
  <si>
    <t>Common
Stock</t>
  </si>
  <si>
    <t>Additional
Paid-in
Capital</t>
  </si>
  <si>
    <t>Retained
Earnings</t>
  </si>
  <si>
    <t>Accumulated
Other
Comprehensive
Loss</t>
  </si>
  <si>
    <t>Total
Equity</t>
  </si>
  <si>
    <t>Repurchases of common stock</t>
  </si>
  <si>
    <t>Depreciation and amortization</t>
  </si>
  <si>
    <t>Gain on property sale</t>
  </si>
  <si>
    <t>Changes in assets and liabilities</t>
  </si>
  <si>
    <t>Capital expenditures</t>
  </si>
  <si>
    <t>Dividends paid</t>
  </si>
  <si>
    <t>Net change in cash and cash equivalents</t>
  </si>
  <si>
    <t>Cash and cash equivalents at beginning of period</t>
  </si>
  <si>
    <t>Cash and cash equivalents at end of period</t>
  </si>
  <si>
    <t>Net sales</t>
  </si>
  <si>
    <t>Total net sales</t>
  </si>
  <si>
    <t>Operating profit</t>
  </si>
  <si>
    <t>Total business segment operating profit</t>
  </si>
  <si>
    <t>Unallocated items</t>
  </si>
  <si>
    <t>FAS pension expense</t>
  </si>
  <si>
    <t>Less: CAS pension cost</t>
  </si>
  <si>
    <t>Total unallocated items</t>
  </si>
  <si>
    <t>Total consolidated operating profit</t>
  </si>
  <si>
    <t>Total FAS expense and CAS costs</t>
  </si>
  <si>
    <t>Net FAS/CAS pension adjustment</t>
  </si>
  <si>
    <t>FAS pension service cost</t>
  </si>
  <si>
    <t>FAS/CAS operating adjustment</t>
  </si>
  <si>
    <t>Lockheed Martin Corporation</t>
  </si>
  <si>
    <t>(unaudited; in millions, except per share data)</t>
  </si>
  <si>
    <t>Gross profit</t>
  </si>
  <si>
    <t>Interest expense</t>
  </si>
  <si>
    <t>Other non-operating expense, net</t>
  </si>
  <si>
    <t xml:space="preserve">Earnings before income taxes </t>
  </si>
  <si>
    <t>Effective tax rate</t>
  </si>
  <si>
    <t>Earnings per common share</t>
  </si>
  <si>
    <t>Weighted average shares outstanding</t>
  </si>
  <si>
    <t xml:space="preserve">The corporation closes its books and records on the last Sunday of the calendar quarter to align its financial closing with its business processes, which was on June 30 for the second quarter of 2019 and June 24 for the second quarter of 2018. The consolidated financial statements and tables of financial information included herein are labeled based on that convention. This practice only affects interim periods, as the corporation's fiscal year ends on Dec. 31.
</t>
  </si>
  <si>
    <t>In the second quarter and first six months of 2018, the corporation recorded severance and restructuring charges totaling $96 million ($76 million, or $0.26 per share, after tax) associated with planned workforce reductions and the consolidation of certain operations at the corporation's Rotary and Mission Systems business segment.</t>
  </si>
  <si>
    <t>In the first six months of 2019, the corporation recognized a previously deferred non-cash gain of $51 million ($38 million, or $0.13 per share, after tax) related to properties sold in 2015 as a result of completing its remaining obligations.</t>
  </si>
  <si>
    <t xml:space="preserve">Net earnings in the second quarter and first six months of 2019 include benefits of $15 million ($0.05 per share) and $90 million ($0.32 per share), respectively, from additional tax deductions, based on proposed tax regulations released on March 4, 2019, which clarified that foreign military sales qualify as foreign derived intangible income. Approximately $65 million ($0.23 per share) of the total benefit was recorded discretely in the first quarter of 2019 because it relates to the prior year.
</t>
  </si>
  <si>
    <t>Business Segment Summary Operating Results</t>
  </si>
  <si>
    <t>(unaudited; in millions)</t>
  </si>
  <si>
    <t>% Change</t>
  </si>
  <si>
    <t>Operating margin</t>
  </si>
  <si>
    <t>Total business segment operating margin</t>
  </si>
  <si>
    <t>Total consolidated operating margin</t>
  </si>
  <si>
    <t>Consolidated Balance Sheets</t>
  </si>
  <si>
    <t>Stockholders' equity</t>
  </si>
  <si>
    <t>Total stockholders' equity</t>
  </si>
  <si>
    <t>Total equity</t>
  </si>
  <si>
    <t xml:space="preserve">Effective Jan. 1, 2019, the corporation adopted Accounting Standards Update (ASU) 2016-02, Leases (Topic 842). As of June 30, 2019, right-of-use operating lease assets were $971 million and operating lease liabilities were $1.1 billion. Approximately $815 million of operating lease liabilities were classified as noncurrent. There was no impact to the corporation's consolidated statements of earnings or cash flows as a result of adopting this standard. The 2018 periods were not restated for the adoption of ASU 2016-02.
</t>
  </si>
  <si>
    <t>Consolidated Statements of Cash Flows</t>
  </si>
  <si>
    <t>Operating activities</t>
  </si>
  <si>
    <t>Adjustments to reconcile net earnings to net cash provided by operating
    activities</t>
  </si>
  <si>
    <t xml:space="preserve">Stock-based compensation </t>
  </si>
  <si>
    <t>Severance and restructuring charges</t>
  </si>
  <si>
    <t xml:space="preserve">Income taxes </t>
  </si>
  <si>
    <t>Net cash provided by operating activities</t>
  </si>
  <si>
    <t>Investing activities</t>
  </si>
  <si>
    <t>Net cash used for investing activities</t>
  </si>
  <si>
    <t>Financing activities</t>
  </si>
  <si>
    <t>Repayments of commercial paper, net</t>
  </si>
  <si>
    <t>Net cash used for financing activities</t>
  </si>
  <si>
    <t>Consolidated Statement of Equity</t>
  </si>
  <si>
    <t>Total
Stockholders'
Equity</t>
  </si>
  <si>
    <t>Noncontrolling
Interests
in Subsidiary</t>
  </si>
  <si>
    <t>Balance at Dec. 31, 2018</t>
  </si>
  <si>
    <t>Stock-based awards, ESOP activity and 
    other</t>
  </si>
  <si>
    <t>Balance at June 30, 2019</t>
  </si>
  <si>
    <t xml:space="preserve">Represents dividends of $2.20 per share declared for each of the first, second and third quarters of 2019. In the second quarter, the corporation declared the second and third quarter dividends. However, the third quarter dividend will be paid in Sept. 2019.
</t>
  </si>
  <si>
    <t>Other Financial and Operating Information</t>
  </si>
  <si>
    <t>(unaudited; in millions, except aircraft deliveries and weeks)</t>
  </si>
  <si>
    <t>2019
Outlook</t>
  </si>
  <si>
    <t>2018
Actual</t>
  </si>
  <si>
    <t>Service and non-service cost reconciliation</t>
  </si>
  <si>
    <t xml:space="preserve">The corporation records the non-service cost components of FAS pension expense as part of other non-operating expense, net in the consolidated statements of earnings. The non-service cost components in the table above relate only to the corporation's qualified defined benefit pension plans. The corporation expects total non-service costs for its qualified defined benefit pension plans in the table above, along with non-service costs for its other postretirement benefit plans of $115 million, to total $690 million for 2019. The corporation recorded non-service costs for its other postretirement benefit plans of $67 million in 2018, in addition to its total non-service costs for its qualified defined benefit pension plans in the table above, for a total of $868 million in 2018.
</t>
  </si>
  <si>
    <t>Backlog</t>
  </si>
  <si>
    <t>Total backlog</t>
  </si>
  <si>
    <t>Aircraft Deliveries</t>
  </si>
  <si>
    <t>F-35</t>
  </si>
  <si>
    <t>C-130J</t>
  </si>
  <si>
    <t>C-5</t>
  </si>
  <si>
    <t>Government helicopter programs</t>
  </si>
  <si>
    <t>Commercial helicopter programs</t>
  </si>
  <si>
    <t>International military helicopter programs</t>
  </si>
  <si>
    <t>Number of Weeks in Reporting Period</t>
  </si>
  <si>
    <t>First quarter</t>
  </si>
  <si>
    <t>Second quarter</t>
  </si>
  <si>
    <t>Third quarter</t>
  </si>
  <si>
    <t>Fourth quarter</t>
  </si>
  <si>
    <t>Net decrease in noncontrolling interests in 
    subsidiary</t>
  </si>
  <si>
    <t xml:space="preserve">Primarily represents the reclassification adjustment for the recognition of prior period amounts related to pension and other postretirement benefit plans.
</t>
  </si>
  <si>
    <r>
      <t>Consolidated Statements of Earnings</t>
    </r>
    <r>
      <rPr>
        <b/>
        <vertAlign val="superscript"/>
        <sz val="15"/>
        <color rgb="FF000000"/>
        <rFont val="Arial"/>
        <family val="2"/>
      </rPr>
      <t>1</t>
    </r>
  </si>
  <si>
    <r>
      <t>Other income, net</t>
    </r>
    <r>
      <rPr>
        <vertAlign val="superscript"/>
        <sz val="15"/>
        <color rgb="FF000000"/>
        <rFont val="Arial"/>
        <family val="2"/>
      </rPr>
      <t>3</t>
    </r>
  </si>
  <si>
    <r>
      <t>Income tax expense</t>
    </r>
    <r>
      <rPr>
        <vertAlign val="superscript"/>
        <sz val="15"/>
        <color rgb="FF000000"/>
        <rFont val="Arial"/>
        <family val="2"/>
      </rPr>
      <t>4</t>
    </r>
  </si>
  <si>
    <t>Common shares reported in stockholders' equity at end of period</t>
  </si>
  <si>
    <r>
      <rPr>
        <sz val="15"/>
        <color rgb="FF000000"/>
        <rFont val="Arial"/>
        <family val="2"/>
      </rPr>
      <t>Other current liabilities</t>
    </r>
    <r>
      <rPr>
        <vertAlign val="superscript"/>
        <sz val="15"/>
        <color rgb="FF000000"/>
        <rFont val="Arial"/>
        <family val="2"/>
      </rPr>
      <t>1</t>
    </r>
  </si>
  <si>
    <r>
      <rPr>
        <sz val="15"/>
        <color rgb="FF000000"/>
        <rFont val="Arial"/>
        <family val="2"/>
      </rPr>
      <t>Other noncurrent liabilities</t>
    </r>
    <r>
      <rPr>
        <vertAlign val="superscript"/>
        <sz val="15"/>
        <color rgb="FF000000"/>
        <rFont val="Arial"/>
        <family val="2"/>
      </rPr>
      <t>1</t>
    </r>
  </si>
  <si>
    <t>(in millions, except par value)</t>
  </si>
  <si>
    <r>
      <t>Other noncurrent assets</t>
    </r>
    <r>
      <rPr>
        <vertAlign val="superscript"/>
        <sz val="15"/>
        <color rgb="FF000000"/>
        <rFont val="Arial"/>
        <family val="2"/>
      </rPr>
      <t>1</t>
    </r>
  </si>
  <si>
    <r>
      <rPr>
        <sz val="15"/>
        <color rgb="FF000000"/>
        <rFont val="Arial"/>
        <family val="2"/>
      </rPr>
      <t>Other comprehensive income, net of tax</t>
    </r>
    <r>
      <rPr>
        <vertAlign val="superscript"/>
        <sz val="15"/>
        <color rgb="FF000000"/>
        <rFont val="Arial"/>
        <family val="2"/>
      </rPr>
      <t>1</t>
    </r>
  </si>
  <si>
    <r>
      <rPr>
        <sz val="15"/>
        <color rgb="FF000000"/>
        <rFont val="Arial"/>
        <family val="2"/>
      </rPr>
      <t>Dividends declared</t>
    </r>
    <r>
      <rPr>
        <vertAlign val="superscript"/>
        <sz val="15"/>
        <color rgb="FF000000"/>
        <rFont val="Arial"/>
        <family val="2"/>
      </rPr>
      <t>2</t>
    </r>
  </si>
  <si>
    <r>
      <t>Non-operating FAS pension cost</t>
    </r>
    <r>
      <rPr>
        <vertAlign val="superscript"/>
        <sz val="15"/>
        <rFont val="Arial"/>
        <family val="2"/>
      </rPr>
      <t>1</t>
    </r>
  </si>
  <si>
    <r>
      <t xml:space="preserve">   Severance and restructuring charges </t>
    </r>
    <r>
      <rPr>
        <vertAlign val="superscript"/>
        <sz val="15"/>
        <color rgb="FF000000"/>
        <rFont val="Arial"/>
        <family val="2"/>
      </rPr>
      <t>1</t>
    </r>
  </si>
  <si>
    <r>
      <t xml:space="preserve">   Other, net </t>
    </r>
    <r>
      <rPr>
        <vertAlign val="superscript"/>
        <sz val="15"/>
        <rFont val="Arial"/>
        <family val="2"/>
      </rPr>
      <t>2</t>
    </r>
  </si>
  <si>
    <r>
      <t>Cost of sales</t>
    </r>
    <r>
      <rPr>
        <vertAlign val="superscript"/>
        <sz val="1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</si>
</sst>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quot;#0;#0;_(@_)"/>
    <numFmt numFmtId="165" formatCode="#0_)%;\(#0\)%;\-_)\%;_(@_)"/>
    <numFmt numFmtId="166" formatCode="#0.0_)%;\(#0.0\)%;\-_)\%;_(@_)"/>
    <numFmt numFmtId="167" formatCode="&quot;$&quot;* #,##0.00_);&quot;$&quot;* \(#,##0.00\);&quot;$&quot;* \-_);_(@_)"/>
    <numFmt numFmtId="168" formatCode="#0.0,,;&quot;-&quot;#0.0,,;#0.0,,;_(@_)"/>
    <numFmt numFmtId="169" formatCode="_(* #,##0_);_(* \(#,##0\);_(* &quot;-&quot;??_);_(@_)"/>
    <numFmt numFmtId="170" formatCode="_(&quot;$&quot;* #,##0_);_(&quot;$&quot;* \(#,##0\);_(&quot;$&quot;* &quot;-&quot;??_);_(@_)"/>
  </numFmts>
  <fonts count="9" x14ac:knownFonts="1">
    <font>
      <sz val="10"/>
      <name val="Arial"/>
    </font>
    <font>
      <sz val="10"/>
      <name val="Arial"/>
    </font>
    <font>
      <b/>
      <sz val="15"/>
      <name val="Arial"/>
      <family val="2"/>
    </font>
    <font>
      <sz val="15"/>
      <name val="Arial"/>
      <family val="2"/>
    </font>
    <font>
      <b/>
      <sz val="15"/>
      <color rgb="FF000000"/>
      <name val="Arial"/>
      <family val="2"/>
    </font>
    <font>
      <b/>
      <vertAlign val="superscript"/>
      <sz val="15"/>
      <color rgb="FF000000"/>
      <name val="Arial"/>
      <family val="2"/>
    </font>
    <font>
      <vertAlign val="superscript"/>
      <sz val="15"/>
      <name val="Arial"/>
      <family val="2"/>
    </font>
    <font>
      <sz val="15"/>
      <color rgb="FF000000"/>
      <name val="Arial"/>
      <family val="2"/>
    </font>
    <font>
      <vertAlign val="superscript"/>
      <sz val="15"/>
      <color rgb="FF00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7">
    <xf numFmtId="0" fontId="0" fillId="0" borderId="0" xfId="0" applyAlignment="1">
      <alignment wrapText="1"/>
    </xf>
    <xf numFmtId="0" fontId="3" fillId="2" borderId="0" xfId="0" applyFont="1" applyFill="1" applyAlignment="1">
      <alignment wrapText="1"/>
    </xf>
    <xf numFmtId="0" fontId="0" fillId="2" borderId="0" xfId="0" applyFill="1" applyAlignment="1">
      <alignment wrapText="1"/>
    </xf>
    <xf numFmtId="166" fontId="2" fillId="2" borderId="6" xfId="0" applyNumberFormat="1" applyFont="1" applyFill="1" applyBorder="1" applyAlignment="1">
      <alignment wrapText="1"/>
    </xf>
    <xf numFmtId="166" fontId="3" fillId="2" borderId="6" xfId="0" applyNumberFormat="1" applyFont="1" applyFill="1" applyBorder="1" applyAlignment="1">
      <alignment wrapText="1"/>
    </xf>
    <xf numFmtId="0" fontId="2" fillId="2" borderId="5" xfId="0" applyFont="1" applyFill="1" applyBorder="1" applyAlignment="1">
      <alignment wrapText="1"/>
    </xf>
    <xf numFmtId="0" fontId="3" fillId="2" borderId="5" xfId="0" applyFont="1" applyFill="1" applyBorder="1" applyAlignment="1">
      <alignment wrapText="1"/>
    </xf>
    <xf numFmtId="167" fontId="2" fillId="2" borderId="0" xfId="0" applyNumberFormat="1" applyFont="1" applyFill="1" applyAlignment="1">
      <alignment wrapText="1"/>
    </xf>
    <xf numFmtId="167" fontId="3" fillId="2" borderId="0" xfId="0" applyNumberFormat="1" applyFont="1" applyFill="1" applyAlignment="1">
      <alignment wrapText="1"/>
    </xf>
    <xf numFmtId="168" fontId="2" fillId="2" borderId="0" xfId="0" applyNumberFormat="1" applyFont="1" applyFill="1" applyAlignment="1">
      <alignment wrapText="1"/>
    </xf>
    <xf numFmtId="168" fontId="3" fillId="2" borderId="0" xfId="0" applyNumberFormat="1" applyFont="1" applyFill="1" applyAlignment="1">
      <alignment wrapText="1"/>
    </xf>
    <xf numFmtId="0" fontId="3" fillId="2" borderId="0" xfId="0" applyFont="1" applyFill="1" applyAlignment="1"/>
    <xf numFmtId="164" fontId="2" fillId="2" borderId="0" xfId="0" applyNumberFormat="1" applyFont="1" applyFill="1" applyAlignment="1">
      <alignment wrapText="1"/>
    </xf>
    <xf numFmtId="164" fontId="3" fillId="2" borderId="0" xfId="0" applyNumberFormat="1" applyFont="1" applyFill="1" applyAlignment="1">
      <alignment wrapText="1"/>
    </xf>
    <xf numFmtId="164" fontId="6" fillId="2" borderId="0" xfId="0" applyNumberFormat="1" applyFont="1" applyFill="1" applyAlignment="1">
      <alignment horizontal="left" vertical="top" wrapText="1"/>
    </xf>
    <xf numFmtId="0" fontId="2" fillId="2" borderId="0" xfId="0" applyFont="1" applyFill="1" applyBorder="1" applyAlignment="1">
      <alignment horizontal="center" wrapText="1"/>
    </xf>
    <xf numFmtId="0" fontId="2" fillId="2" borderId="8" xfId="0" applyFont="1" applyFill="1" applyBorder="1" applyAlignment="1">
      <alignment horizontal="center" wrapText="1"/>
    </xf>
    <xf numFmtId="166" fontId="2" fillId="2" borderId="0" xfId="0" applyNumberFormat="1" applyFont="1" applyFill="1" applyAlignment="1">
      <alignment wrapText="1"/>
    </xf>
    <xf numFmtId="166" fontId="3" fillId="2" borderId="0" xfId="0" applyNumberFormat="1" applyFont="1" applyFill="1" applyAlignment="1">
      <alignment wrapText="1"/>
    </xf>
    <xf numFmtId="0" fontId="2" fillId="2" borderId="0" xfId="0" applyFont="1" applyFill="1" applyAlignment="1">
      <alignment wrapText="1" indent="1"/>
    </xf>
    <xf numFmtId="0" fontId="3" fillId="2" borderId="0" xfId="0" applyFont="1" applyFill="1" applyAlignment="1">
      <alignment horizontal="center" wrapText="1"/>
    </xf>
    <xf numFmtId="165" fontId="3" fillId="2" borderId="0" xfId="0" applyNumberFormat="1" applyFont="1" applyFill="1" applyAlignment="1">
      <alignment horizontal="right" wrapText="1"/>
    </xf>
    <xf numFmtId="0" fontId="3" fillId="2" borderId="0" xfId="0" applyFont="1" applyFill="1" applyAlignment="1">
      <alignment horizontal="right" wrapText="1"/>
    </xf>
    <xf numFmtId="41" fontId="2" fillId="2" borderId="0" xfId="0" applyNumberFormat="1" applyFont="1" applyFill="1" applyAlignment="1">
      <alignment wrapText="1"/>
    </xf>
    <xf numFmtId="41" fontId="3" fillId="2" borderId="0" xfId="0" applyNumberFormat="1" applyFont="1" applyFill="1" applyAlignment="1">
      <alignment wrapText="1"/>
    </xf>
    <xf numFmtId="41" fontId="2" fillId="2" borderId="2" xfId="0" applyNumberFormat="1" applyFont="1" applyFill="1" applyBorder="1" applyAlignment="1">
      <alignment wrapText="1"/>
    </xf>
    <xf numFmtId="41" fontId="3" fillId="2" borderId="2" xfId="0" applyNumberFormat="1" applyFont="1" applyFill="1" applyBorder="1" applyAlignment="1">
      <alignment wrapText="1"/>
    </xf>
    <xf numFmtId="42" fontId="2" fillId="2" borderId="4" xfId="0" applyNumberFormat="1" applyFont="1" applyFill="1" applyBorder="1" applyAlignment="1">
      <alignment wrapText="1"/>
    </xf>
    <xf numFmtId="42" fontId="3" fillId="2" borderId="4" xfId="0" applyNumberFormat="1" applyFont="1" applyFill="1" applyBorder="1" applyAlignment="1">
      <alignment wrapText="1"/>
    </xf>
    <xf numFmtId="164" fontId="2" fillId="2" borderId="0" xfId="0" applyNumberFormat="1" applyFont="1" applyFill="1" applyBorder="1" applyAlignment="1">
      <alignment wrapText="1"/>
    </xf>
    <xf numFmtId="164" fontId="2" fillId="2" borderId="7" xfId="0" applyNumberFormat="1" applyFont="1" applyFill="1" applyBorder="1" applyAlignment="1">
      <alignment horizontal="center" wrapText="1"/>
    </xf>
    <xf numFmtId="164" fontId="3" fillId="2" borderId="0" xfId="0" applyNumberFormat="1" applyFont="1" applyFill="1" applyBorder="1" applyAlignment="1">
      <alignment wrapText="1"/>
    </xf>
    <xf numFmtId="41" fontId="2" fillId="2" borderId="0" xfId="0" applyNumberFormat="1" applyFont="1" applyFill="1" applyBorder="1" applyAlignment="1">
      <alignment wrapText="1"/>
    </xf>
    <xf numFmtId="41" fontId="3" fillId="2" borderId="0" xfId="0" applyNumberFormat="1" applyFont="1" applyFill="1" applyBorder="1" applyAlignment="1">
      <alignment wrapText="1"/>
    </xf>
    <xf numFmtId="0" fontId="2" fillId="2" borderId="7" xfId="0" applyFont="1" applyFill="1" applyBorder="1" applyAlignment="1">
      <alignment horizontal="center" wrapText="1"/>
    </xf>
    <xf numFmtId="42" fontId="2" fillId="2" borderId="0" xfId="0" applyNumberFormat="1" applyFont="1" applyFill="1" applyBorder="1" applyAlignment="1">
      <alignment wrapText="1"/>
    </xf>
    <xf numFmtId="42" fontId="3" fillId="2" borderId="0" xfId="0" applyNumberFormat="1" applyFont="1" applyFill="1" applyBorder="1" applyAlignment="1">
      <alignment wrapText="1"/>
    </xf>
    <xf numFmtId="0" fontId="3" fillId="2" borderId="0" xfId="0" applyFont="1" applyFill="1" applyBorder="1" applyAlignment="1">
      <alignment wrapText="1"/>
    </xf>
    <xf numFmtId="169" fontId="2" fillId="2" borderId="0" xfId="1" applyNumberFormat="1" applyFont="1" applyFill="1" applyAlignment="1">
      <alignment wrapText="1"/>
    </xf>
    <xf numFmtId="169" fontId="2" fillId="2" borderId="2" xfId="1" applyNumberFormat="1" applyFont="1" applyFill="1" applyBorder="1" applyAlignment="1">
      <alignment wrapText="1"/>
    </xf>
    <xf numFmtId="169" fontId="2" fillId="2" borderId="3" xfId="1" applyNumberFormat="1" applyFont="1" applyFill="1" applyBorder="1" applyAlignment="1">
      <alignment wrapText="1"/>
    </xf>
    <xf numFmtId="169" fontId="3" fillId="2" borderId="1" xfId="1" applyNumberFormat="1" applyFont="1" applyFill="1" applyBorder="1" applyAlignment="1">
      <alignment wrapText="1"/>
    </xf>
    <xf numFmtId="169" fontId="3" fillId="2" borderId="0" xfId="1" applyNumberFormat="1" applyFont="1" applyFill="1" applyAlignment="1">
      <alignment wrapText="1"/>
    </xf>
    <xf numFmtId="169" fontId="2" fillId="2" borderId="1" xfId="1" applyNumberFormat="1" applyFont="1" applyFill="1" applyBorder="1" applyAlignment="1">
      <alignment wrapText="1"/>
    </xf>
    <xf numFmtId="169" fontId="3" fillId="2" borderId="2" xfId="1" applyNumberFormat="1" applyFont="1" applyFill="1" applyBorder="1" applyAlignment="1">
      <alignment wrapText="1"/>
    </xf>
    <xf numFmtId="169" fontId="3" fillId="2" borderId="3" xfId="1" applyNumberFormat="1" applyFont="1" applyFill="1" applyBorder="1" applyAlignment="1">
      <alignment wrapText="1"/>
    </xf>
    <xf numFmtId="169" fontId="4" fillId="2" borderId="0" xfId="1" applyNumberFormat="1" applyFont="1" applyFill="1" applyAlignment="1">
      <alignment wrapText="1"/>
    </xf>
    <xf numFmtId="169" fontId="7" fillId="2" borderId="0" xfId="1" applyNumberFormat="1" applyFont="1" applyFill="1" applyAlignment="1">
      <alignment wrapText="1"/>
    </xf>
    <xf numFmtId="169" fontId="4" fillId="2" borderId="2" xfId="1" applyNumberFormat="1" applyFont="1" applyFill="1" applyBorder="1" applyAlignment="1">
      <alignment wrapText="1"/>
    </xf>
    <xf numFmtId="169" fontId="7" fillId="2" borderId="2" xfId="1" applyNumberFormat="1" applyFont="1" applyFill="1" applyBorder="1" applyAlignment="1">
      <alignment wrapText="1"/>
    </xf>
    <xf numFmtId="170" fontId="2" fillId="2" borderId="0" xfId="2" applyNumberFormat="1" applyFont="1" applyFill="1" applyBorder="1" applyAlignment="1">
      <alignment wrapText="1"/>
    </xf>
    <xf numFmtId="170" fontId="3" fillId="2" borderId="0" xfId="2" applyNumberFormat="1" applyFont="1" applyFill="1" applyBorder="1" applyAlignment="1">
      <alignment wrapText="1"/>
    </xf>
    <xf numFmtId="170" fontId="2" fillId="2" borderId="4" xfId="2" applyNumberFormat="1" applyFont="1" applyFill="1" applyBorder="1" applyAlignment="1">
      <alignment wrapText="1"/>
    </xf>
    <xf numFmtId="170" fontId="3" fillId="2" borderId="4" xfId="2" applyNumberFormat="1" applyFont="1" applyFill="1" applyBorder="1" applyAlignment="1">
      <alignment wrapText="1"/>
    </xf>
    <xf numFmtId="169" fontId="2" fillId="2" borderId="5" xfId="1" applyNumberFormat="1" applyFont="1" applyFill="1" applyBorder="1" applyAlignment="1">
      <alignment wrapText="1"/>
    </xf>
    <xf numFmtId="169" fontId="3" fillId="2" borderId="5" xfId="1" applyNumberFormat="1" applyFont="1" applyFill="1" applyBorder="1" applyAlignment="1">
      <alignment wrapText="1"/>
    </xf>
    <xf numFmtId="170" fontId="2" fillId="2" borderId="0" xfId="2" applyNumberFormat="1" applyFont="1" applyFill="1" applyAlignment="1">
      <alignment wrapText="1"/>
    </xf>
    <xf numFmtId="170" fontId="3" fillId="2" borderId="0" xfId="2" applyNumberFormat="1" applyFont="1" applyFill="1" applyAlignment="1">
      <alignment wrapText="1"/>
    </xf>
    <xf numFmtId="0" fontId="3" fillId="2" borderId="0" xfId="0" applyFont="1" applyFill="1" applyBorder="1" applyAlignment="1">
      <alignment horizont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wrapText="1" indent="2"/>
    </xf>
    <xf numFmtId="0" fontId="2" fillId="2" borderId="0" xfId="0" applyFont="1" applyFill="1" applyAlignment="1">
      <alignment wrapText="1"/>
    </xf>
    <xf numFmtId="0" fontId="7" fillId="2" borderId="0" xfId="0" applyFont="1" applyFill="1" applyAlignment="1">
      <alignment wrapText="1"/>
    </xf>
    <xf numFmtId="0" fontId="2" fillId="2" borderId="7" xfId="0" applyFont="1" applyFill="1" applyBorder="1" applyAlignment="1">
      <alignment horizontal="center" wrapText="1"/>
    </xf>
    <xf numFmtId="0" fontId="3" fillId="2" borderId="7" xfId="0" applyFont="1" applyFill="1" applyBorder="1" applyAlignment="1">
      <alignment wrapText="1"/>
    </xf>
    <xf numFmtId="0" fontId="4" fillId="2" borderId="0" xfId="0" applyFont="1" applyFill="1" applyAlignment="1">
      <alignment wrapText="1"/>
    </xf>
    <xf numFmtId="0" fontId="3" fillId="2" borderId="0" xfId="0" applyFont="1" applyFill="1" applyAlignment="1">
      <alignment vertical="top" wrapText="1"/>
    </xf>
    <xf numFmtId="0" fontId="3" fillId="2" borderId="0" xfId="0" applyFont="1" applyFill="1" applyAlignment="1">
      <alignment wrapText="1" indent="1"/>
    </xf>
    <xf numFmtId="0" fontId="2" fillId="2" borderId="0" xfId="0" applyFont="1" applyFill="1" applyAlignment="1">
      <alignment wrapText="1" indent="2"/>
    </xf>
    <xf numFmtId="169" fontId="2" fillId="2" borderId="0" xfId="1" applyNumberFormat="1" applyFont="1" applyFill="1" applyAlignment="1">
      <alignment wrapText="1"/>
    </xf>
    <xf numFmtId="169" fontId="3" fillId="2" borderId="0" xfId="1" applyNumberFormat="1" applyFont="1" applyFill="1" applyAlignment="1">
      <alignment wrapText="1"/>
    </xf>
    <xf numFmtId="169" fontId="2" fillId="2" borderId="0" xfId="1" applyNumberFormat="1" applyFont="1" applyFill="1" applyAlignment="1">
      <alignment wrapText="1" indent="2"/>
    </xf>
    <xf numFmtId="169" fontId="3" fillId="2" borderId="0" xfId="1" applyNumberFormat="1" applyFont="1" applyFill="1" applyAlignment="1">
      <alignment wrapText="1" indent="1"/>
    </xf>
    <xf numFmtId="0" fontId="3" fillId="2" borderId="0" xfId="0" applyFont="1" applyFill="1" applyAlignment="1">
      <alignment wrapText="1" indent="3"/>
    </xf>
    <xf numFmtId="0" fontId="7" fillId="2" borderId="0" xfId="0" applyFont="1" applyFill="1" applyAlignment="1">
      <alignment horizontal="left" vertical="top" wrapText="1"/>
    </xf>
    <xf numFmtId="0" fontId="2" fillId="2" borderId="0" xfId="0" applyFont="1" applyFill="1" applyAlignment="1">
      <alignment wrapText="1" inden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showRuler="0" topLeftCell="A16" zoomScale="70" zoomScaleNormal="70" workbookViewId="0">
      <selection activeCell="H52" sqref="H52"/>
    </sheetView>
  </sheetViews>
  <sheetFormatPr defaultColWidth="13.7109375" defaultRowHeight="12.75" x14ac:dyDescent="0.2"/>
  <cols>
    <col min="1" max="1" width="3.42578125" style="2" customWidth="1"/>
    <col min="2" max="2" width="85.42578125" style="2" customWidth="1"/>
    <col min="3" max="3" width="1" style="2" customWidth="1"/>
    <col min="4" max="4" width="18.140625" style="2" customWidth="1"/>
    <col min="5" max="5" width="1" style="2" customWidth="1"/>
    <col min="6" max="6" width="18.140625" style="2" customWidth="1"/>
    <col min="7" max="7" width="1" style="2" customWidth="1"/>
    <col min="8" max="8" width="20.5703125" style="2" customWidth="1"/>
    <col min="9" max="9" width="1" style="2" customWidth="1"/>
    <col min="10" max="10" width="18.140625" style="2" customWidth="1"/>
    <col min="11" max="16384" width="13.7109375" style="2"/>
  </cols>
  <sheetData>
    <row r="1" spans="1:10" ht="19.5" x14ac:dyDescent="0.3">
      <c r="A1" s="62" t="s">
        <v>72</v>
      </c>
      <c r="B1" s="62"/>
      <c r="C1" s="1"/>
      <c r="D1" s="1"/>
      <c r="E1" s="1"/>
      <c r="F1" s="1"/>
      <c r="G1" s="1"/>
      <c r="H1" s="1"/>
      <c r="I1" s="1"/>
      <c r="J1" s="1"/>
    </row>
    <row r="2" spans="1:10" ht="19.5" x14ac:dyDescent="0.3">
      <c r="A2" s="66" t="s">
        <v>137</v>
      </c>
      <c r="B2" s="62"/>
      <c r="C2" s="1"/>
      <c r="D2" s="1"/>
      <c r="E2" s="1"/>
      <c r="F2" s="1"/>
      <c r="G2" s="1"/>
      <c r="H2" s="1"/>
      <c r="I2" s="1"/>
      <c r="J2" s="1"/>
    </row>
    <row r="3" spans="1:10" ht="19.5" x14ac:dyDescent="0.3">
      <c r="A3" s="62" t="s">
        <v>73</v>
      </c>
      <c r="B3" s="62"/>
      <c r="C3" s="1"/>
      <c r="D3" s="1"/>
      <c r="E3" s="1"/>
      <c r="F3" s="1"/>
      <c r="G3" s="1"/>
      <c r="H3" s="1"/>
      <c r="I3" s="1"/>
      <c r="J3" s="1"/>
    </row>
    <row r="4" spans="1:10" ht="18.75" x14ac:dyDescent="0.25">
      <c r="A4" s="1"/>
      <c r="B4" s="1"/>
      <c r="C4" s="1"/>
      <c r="D4" s="1"/>
      <c r="E4" s="1"/>
      <c r="F4" s="1"/>
      <c r="G4" s="1"/>
      <c r="H4" s="1"/>
      <c r="I4" s="1"/>
      <c r="J4" s="1"/>
    </row>
    <row r="5" spans="1:10" ht="20.25" thickBot="1" x14ac:dyDescent="0.35">
      <c r="A5" s="1"/>
      <c r="B5" s="1"/>
      <c r="C5" s="1"/>
      <c r="D5" s="64" t="s">
        <v>10</v>
      </c>
      <c r="E5" s="65"/>
      <c r="F5" s="65"/>
      <c r="G5" s="1"/>
      <c r="H5" s="64" t="s">
        <v>0</v>
      </c>
      <c r="I5" s="65"/>
      <c r="J5" s="65"/>
    </row>
    <row r="6" spans="1:10" ht="39.75" thickBot="1" x14ac:dyDescent="0.35">
      <c r="A6" s="1"/>
      <c r="B6" s="1"/>
      <c r="C6" s="1"/>
      <c r="D6" s="16" t="s">
        <v>1</v>
      </c>
      <c r="E6" s="15"/>
      <c r="F6" s="16" t="s">
        <v>2</v>
      </c>
      <c r="G6" s="1"/>
      <c r="H6" s="16" t="s">
        <v>1</v>
      </c>
      <c r="I6" s="15"/>
      <c r="J6" s="16" t="s">
        <v>2</v>
      </c>
    </row>
    <row r="7" spans="1:10" ht="20.100000000000001" customHeight="1" x14ac:dyDescent="0.3">
      <c r="A7" s="62" t="s">
        <v>59</v>
      </c>
      <c r="B7" s="62"/>
      <c r="C7" s="1"/>
      <c r="D7" s="50">
        <v>14427</v>
      </c>
      <c r="E7" s="42"/>
      <c r="F7" s="51">
        <v>13398</v>
      </c>
      <c r="G7" s="42"/>
      <c r="H7" s="50">
        <v>28763</v>
      </c>
      <c r="I7" s="42"/>
      <c r="J7" s="51">
        <v>25033</v>
      </c>
    </row>
    <row r="8" spans="1:10" ht="21.75" customHeight="1" x14ac:dyDescent="0.3">
      <c r="A8" s="60" t="s">
        <v>150</v>
      </c>
      <c r="B8" s="60"/>
      <c r="C8" s="1"/>
      <c r="D8" s="39">
        <v>-12434</v>
      </c>
      <c r="E8" s="42"/>
      <c r="F8" s="44">
        <v>-11645</v>
      </c>
      <c r="G8" s="42"/>
      <c r="H8" s="39">
        <v>-24582</v>
      </c>
      <c r="I8" s="42"/>
      <c r="J8" s="44">
        <v>-21622</v>
      </c>
    </row>
    <row r="9" spans="1:10" ht="20.100000000000001" customHeight="1" x14ac:dyDescent="0.3">
      <c r="A9" s="60" t="s">
        <v>74</v>
      </c>
      <c r="B9" s="60"/>
      <c r="C9" s="1"/>
      <c r="D9" s="43">
        <f>D7+D8</f>
        <v>1993</v>
      </c>
      <c r="E9" s="42"/>
      <c r="F9" s="41">
        <f>F7+F8</f>
        <v>1753</v>
      </c>
      <c r="G9" s="42"/>
      <c r="H9" s="43">
        <f>H7+H8</f>
        <v>4181</v>
      </c>
      <c r="I9" s="42"/>
      <c r="J9" s="41">
        <f>J7+J8</f>
        <v>3411</v>
      </c>
    </row>
    <row r="10" spans="1:10" ht="22.5" customHeight="1" x14ac:dyDescent="0.3">
      <c r="A10" s="63" t="s">
        <v>138</v>
      </c>
      <c r="B10" s="60"/>
      <c r="C10" s="1"/>
      <c r="D10" s="39">
        <v>15</v>
      </c>
      <c r="E10" s="42"/>
      <c r="F10" s="44">
        <v>42</v>
      </c>
      <c r="G10" s="42"/>
      <c r="H10" s="39">
        <v>110</v>
      </c>
      <c r="I10" s="42"/>
      <c r="J10" s="44">
        <v>109</v>
      </c>
    </row>
    <row r="11" spans="1:10" ht="21.75" customHeight="1" x14ac:dyDescent="0.3">
      <c r="A11" s="62" t="s">
        <v>61</v>
      </c>
      <c r="B11" s="62"/>
      <c r="C11" s="1"/>
      <c r="D11" s="43">
        <f>D9+D10</f>
        <v>2008</v>
      </c>
      <c r="E11" s="42"/>
      <c r="F11" s="41">
        <f>F9+F10</f>
        <v>1795</v>
      </c>
      <c r="G11" s="42"/>
      <c r="H11" s="43">
        <f>H9+H10</f>
        <v>4291</v>
      </c>
      <c r="I11" s="42"/>
      <c r="J11" s="41">
        <f>J9+J10</f>
        <v>3520</v>
      </c>
    </row>
    <row r="12" spans="1:10" ht="24.75" customHeight="1" x14ac:dyDescent="0.3">
      <c r="A12" s="60" t="s">
        <v>75</v>
      </c>
      <c r="B12" s="60"/>
      <c r="C12" s="1"/>
      <c r="D12" s="46">
        <v>-163</v>
      </c>
      <c r="E12" s="42"/>
      <c r="F12" s="47">
        <v>-165</v>
      </c>
      <c r="G12" s="42"/>
      <c r="H12" s="47">
        <v>-334</v>
      </c>
      <c r="I12" s="42"/>
      <c r="J12" s="47">
        <v>-320</v>
      </c>
    </row>
    <row r="13" spans="1:10" ht="24" customHeight="1" x14ac:dyDescent="0.3">
      <c r="A13" s="60" t="s">
        <v>76</v>
      </c>
      <c r="B13" s="60"/>
      <c r="C13" s="1"/>
      <c r="D13" s="48">
        <v>-162</v>
      </c>
      <c r="E13" s="42"/>
      <c r="F13" s="49">
        <v>-210</v>
      </c>
      <c r="G13" s="42"/>
      <c r="H13" s="48">
        <v>-329</v>
      </c>
      <c r="I13" s="42"/>
      <c r="J13" s="49">
        <v>-420</v>
      </c>
    </row>
    <row r="14" spans="1:10" ht="20.100000000000001" customHeight="1" x14ac:dyDescent="0.3">
      <c r="A14" s="60" t="s">
        <v>77</v>
      </c>
      <c r="B14" s="60"/>
      <c r="C14" s="1"/>
      <c r="D14" s="43">
        <f>SUM(D11:D13)</f>
        <v>1683</v>
      </c>
      <c r="E14" s="42"/>
      <c r="F14" s="41">
        <f>SUM(F11:F13)</f>
        <v>1420</v>
      </c>
      <c r="G14" s="42"/>
      <c r="H14" s="43">
        <f>SUM(H11:H13)</f>
        <v>3628</v>
      </c>
      <c r="I14" s="42"/>
      <c r="J14" s="41">
        <f>SUM(J11:J13)</f>
        <v>2780</v>
      </c>
    </row>
    <row r="15" spans="1:10" ht="25.5" customHeight="1" x14ac:dyDescent="0.3">
      <c r="A15" s="63" t="s">
        <v>139</v>
      </c>
      <c r="B15" s="60"/>
      <c r="C15" s="1"/>
      <c r="D15" s="39">
        <v>-263</v>
      </c>
      <c r="E15" s="42"/>
      <c r="F15" s="44">
        <v>-257</v>
      </c>
      <c r="G15" s="42"/>
      <c r="H15" s="39">
        <v>-504</v>
      </c>
      <c r="I15" s="42"/>
      <c r="J15" s="44">
        <v>-460</v>
      </c>
    </row>
    <row r="16" spans="1:10" ht="22.5" customHeight="1" x14ac:dyDescent="0.3">
      <c r="A16" s="62" t="s">
        <v>11</v>
      </c>
      <c r="B16" s="62"/>
      <c r="C16" s="1"/>
      <c r="D16" s="52">
        <f>D14+D15</f>
        <v>1420</v>
      </c>
      <c r="E16" s="42"/>
      <c r="F16" s="53">
        <f>F14+F15</f>
        <v>1163</v>
      </c>
      <c r="G16" s="42"/>
      <c r="H16" s="52">
        <f>H14+H15</f>
        <v>3124</v>
      </c>
      <c r="I16" s="42"/>
      <c r="J16" s="53">
        <f>J14+J15</f>
        <v>2320</v>
      </c>
    </row>
    <row r="17" spans="1:10" ht="25.5" customHeight="1" x14ac:dyDescent="0.3">
      <c r="A17" s="61" t="s">
        <v>78</v>
      </c>
      <c r="B17" s="61"/>
      <c r="C17" s="1"/>
      <c r="D17" s="3">
        <v>0.156</v>
      </c>
      <c r="E17" s="1"/>
      <c r="F17" s="4">
        <v>0.18099999999999999</v>
      </c>
      <c r="G17" s="1"/>
      <c r="H17" s="3">
        <v>0.13900000000000001</v>
      </c>
      <c r="I17" s="1"/>
      <c r="J17" s="4">
        <v>0.16500000000000001</v>
      </c>
    </row>
    <row r="18" spans="1:10" ht="19.5" x14ac:dyDescent="0.3">
      <c r="A18" s="1"/>
      <c r="B18" s="1"/>
      <c r="C18" s="1"/>
      <c r="D18" s="5"/>
      <c r="E18" s="1"/>
      <c r="F18" s="6"/>
      <c r="G18" s="1"/>
      <c r="H18" s="5"/>
      <c r="I18" s="1"/>
      <c r="J18" s="6"/>
    </row>
    <row r="19" spans="1:10" ht="19.5" x14ac:dyDescent="0.3">
      <c r="A19" s="62" t="s">
        <v>79</v>
      </c>
      <c r="B19" s="62"/>
      <c r="C19" s="1"/>
      <c r="D19" s="1"/>
      <c r="E19" s="1"/>
      <c r="F19" s="1"/>
      <c r="G19" s="1"/>
      <c r="H19" s="1"/>
      <c r="I19" s="1"/>
      <c r="J19" s="1"/>
    </row>
    <row r="20" spans="1:10" ht="20.100000000000001" customHeight="1" x14ac:dyDescent="0.3">
      <c r="A20" s="61" t="s">
        <v>4</v>
      </c>
      <c r="B20" s="61"/>
      <c r="C20" s="1"/>
      <c r="D20" s="7">
        <v>5.03</v>
      </c>
      <c r="E20" s="1"/>
      <c r="F20" s="8">
        <v>4.08</v>
      </c>
      <c r="G20" s="1"/>
      <c r="H20" s="7">
        <v>11.07</v>
      </c>
      <c r="I20" s="1"/>
      <c r="J20" s="8">
        <v>8.1300000000000008</v>
      </c>
    </row>
    <row r="21" spans="1:10" ht="20.100000000000001" customHeight="1" x14ac:dyDescent="0.3">
      <c r="A21" s="61" t="s">
        <v>5</v>
      </c>
      <c r="B21" s="61"/>
      <c r="C21" s="1"/>
      <c r="D21" s="7">
        <v>5</v>
      </c>
      <c r="E21" s="1"/>
      <c r="F21" s="8">
        <v>4.05</v>
      </c>
      <c r="G21" s="1"/>
      <c r="H21" s="7">
        <v>11</v>
      </c>
      <c r="I21" s="1"/>
      <c r="J21" s="8">
        <v>8.07</v>
      </c>
    </row>
    <row r="22" spans="1:10" ht="18.75" x14ac:dyDescent="0.25">
      <c r="A22" s="1"/>
      <c r="B22" s="1"/>
      <c r="C22" s="1"/>
      <c r="D22" s="1"/>
      <c r="E22" s="1"/>
      <c r="F22" s="1"/>
      <c r="G22" s="1"/>
      <c r="H22" s="1"/>
      <c r="I22" s="1"/>
      <c r="J22" s="1"/>
    </row>
    <row r="23" spans="1:10" ht="19.5" x14ac:dyDescent="0.3">
      <c r="A23" s="62" t="s">
        <v>80</v>
      </c>
      <c r="B23" s="62"/>
      <c r="C23" s="1"/>
      <c r="D23" s="1"/>
      <c r="E23" s="1"/>
      <c r="F23" s="1"/>
      <c r="G23" s="1"/>
      <c r="H23" s="1"/>
      <c r="I23" s="1"/>
      <c r="J23" s="1"/>
    </row>
    <row r="24" spans="1:10" ht="20.100000000000001" customHeight="1" x14ac:dyDescent="0.3">
      <c r="A24" s="61" t="s">
        <v>4</v>
      </c>
      <c r="B24" s="61"/>
      <c r="C24" s="1"/>
      <c r="D24" s="9">
        <v>282200000</v>
      </c>
      <c r="E24" s="1"/>
      <c r="F24" s="10">
        <v>285000000</v>
      </c>
      <c r="G24" s="1"/>
      <c r="H24" s="9">
        <v>282300000</v>
      </c>
      <c r="I24" s="1"/>
      <c r="J24" s="10">
        <v>285200000</v>
      </c>
    </row>
    <row r="25" spans="1:10" ht="20.100000000000001" customHeight="1" x14ac:dyDescent="0.3">
      <c r="A25" s="61" t="s">
        <v>5</v>
      </c>
      <c r="B25" s="61"/>
      <c r="C25" s="1"/>
      <c r="D25" s="9">
        <v>283900000</v>
      </c>
      <c r="E25" s="1"/>
      <c r="F25" s="10">
        <v>287100000</v>
      </c>
      <c r="G25" s="1"/>
      <c r="H25" s="9">
        <v>284100000</v>
      </c>
      <c r="I25" s="1"/>
      <c r="J25" s="10">
        <v>287500000</v>
      </c>
    </row>
    <row r="26" spans="1:10" ht="16.7" customHeight="1" x14ac:dyDescent="0.25">
      <c r="A26" s="1"/>
      <c r="B26" s="1"/>
      <c r="C26" s="1"/>
      <c r="D26" s="1"/>
      <c r="E26" s="1"/>
      <c r="F26" s="1"/>
      <c r="G26" s="1"/>
      <c r="H26" s="1"/>
      <c r="I26" s="1"/>
      <c r="J26" s="1"/>
    </row>
    <row r="27" spans="1:10" ht="18" customHeight="1" x14ac:dyDescent="0.3">
      <c r="A27" s="11" t="s">
        <v>140</v>
      </c>
      <c r="B27" s="1"/>
      <c r="C27" s="1"/>
      <c r="D27" s="1"/>
      <c r="E27" s="1"/>
      <c r="F27" s="1"/>
      <c r="G27" s="1"/>
      <c r="H27" s="12">
        <v>281</v>
      </c>
      <c r="I27" s="1"/>
      <c r="J27" s="13">
        <v>283</v>
      </c>
    </row>
    <row r="28" spans="1:10" ht="9.9499999999999993" customHeight="1" x14ac:dyDescent="0.2"/>
    <row r="29" spans="1:10" ht="88.5" customHeight="1" x14ac:dyDescent="0.25">
      <c r="A29" s="14">
        <v>1</v>
      </c>
      <c r="B29" s="59" t="s">
        <v>81</v>
      </c>
      <c r="C29" s="60"/>
      <c r="D29" s="60"/>
      <c r="E29" s="60"/>
      <c r="F29" s="60"/>
      <c r="G29" s="60"/>
      <c r="H29" s="60"/>
      <c r="I29" s="60"/>
      <c r="J29" s="60"/>
    </row>
    <row r="30" spans="1:10" ht="68.25" customHeight="1" x14ac:dyDescent="0.2">
      <c r="A30" s="14">
        <v>2</v>
      </c>
      <c r="B30" s="59" t="s">
        <v>82</v>
      </c>
      <c r="C30" s="59"/>
      <c r="D30" s="59"/>
      <c r="E30" s="59"/>
      <c r="F30" s="59"/>
      <c r="G30" s="59"/>
      <c r="H30" s="59"/>
      <c r="I30" s="59"/>
      <c r="J30" s="59"/>
    </row>
    <row r="31" spans="1:10" ht="54.75" customHeight="1" x14ac:dyDescent="0.25">
      <c r="A31" s="14">
        <v>3</v>
      </c>
      <c r="B31" s="59" t="s">
        <v>83</v>
      </c>
      <c r="C31" s="60"/>
      <c r="D31" s="60"/>
      <c r="E31" s="60"/>
      <c r="F31" s="60"/>
      <c r="G31" s="60"/>
      <c r="H31" s="60"/>
      <c r="I31" s="60"/>
      <c r="J31" s="60"/>
    </row>
    <row r="32" spans="1:10" ht="101.25" customHeight="1" x14ac:dyDescent="0.25">
      <c r="A32" s="14">
        <v>4</v>
      </c>
      <c r="B32" s="59" t="s">
        <v>84</v>
      </c>
      <c r="C32" s="60"/>
      <c r="D32" s="60"/>
      <c r="E32" s="60"/>
      <c r="F32" s="60"/>
      <c r="G32" s="60"/>
      <c r="H32" s="60"/>
      <c r="I32" s="60"/>
      <c r="J32" s="60"/>
    </row>
  </sheetData>
  <mergeCells count="26">
    <mergeCell ref="A1:B1"/>
    <mergeCell ref="A2:B2"/>
    <mergeCell ref="A3:B3"/>
    <mergeCell ref="D5:F5"/>
    <mergeCell ref="A7:B7"/>
    <mergeCell ref="A8:B8"/>
    <mergeCell ref="H5:J5"/>
    <mergeCell ref="A9:B9"/>
    <mergeCell ref="A10:B10"/>
    <mergeCell ref="A11:B11"/>
    <mergeCell ref="A12:B12"/>
    <mergeCell ref="A13:B13"/>
    <mergeCell ref="A14:B14"/>
    <mergeCell ref="A15:B15"/>
    <mergeCell ref="A16:B16"/>
    <mergeCell ref="A17:B17"/>
    <mergeCell ref="A19:B19"/>
    <mergeCell ref="A20:B20"/>
    <mergeCell ref="A21:B21"/>
    <mergeCell ref="A23:B23"/>
    <mergeCell ref="B31:J31"/>
    <mergeCell ref="B32:J32"/>
    <mergeCell ref="A24:B24"/>
    <mergeCell ref="A25:B25"/>
    <mergeCell ref="B29:J29"/>
    <mergeCell ref="B30:J30"/>
  </mergeCells>
  <pageMargins left="0.75" right="0.75" top="1" bottom="1" header="0.5" footer="0.5"/>
  <pageSetup scale="54" orientation="landscape" r:id="rId1"/>
  <headerFooter>
    <oddFooter>&amp;CTable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Ruler="0" zoomScale="70" zoomScaleNormal="70" workbookViewId="0">
      <selection activeCell="H52" sqref="H52"/>
    </sheetView>
  </sheetViews>
  <sheetFormatPr defaultColWidth="13.7109375" defaultRowHeight="18.75" x14ac:dyDescent="0.25"/>
  <cols>
    <col min="1" max="1" width="5.28515625" style="1" customWidth="1"/>
    <col min="2" max="2" width="70.42578125" style="1" customWidth="1"/>
    <col min="3" max="3" width="1" style="1" customWidth="1"/>
    <col min="4" max="4" width="15" style="1" customWidth="1"/>
    <col min="5" max="5" width="1" style="1" customWidth="1"/>
    <col min="6" max="6" width="18" style="1" customWidth="1"/>
    <col min="7" max="7" width="1" style="1" customWidth="1"/>
    <col min="8" max="8" width="18.42578125" style="1" customWidth="1"/>
    <col min="9" max="9" width="2.28515625" style="1" customWidth="1"/>
    <col min="10" max="10" width="17.7109375" style="1" customWidth="1"/>
    <col min="11" max="11" width="1" style="1" customWidth="1"/>
    <col min="12" max="12" width="17.28515625" style="1" customWidth="1"/>
    <col min="13" max="13" width="1" style="1" customWidth="1"/>
    <col min="14" max="14" width="18.5703125" style="1" customWidth="1"/>
    <col min="15" max="16384" width="13.7109375" style="1"/>
  </cols>
  <sheetData>
    <row r="1" spans="1:14" ht="19.5" x14ac:dyDescent="0.3">
      <c r="A1" s="62" t="s">
        <v>72</v>
      </c>
      <c r="B1" s="62"/>
    </row>
    <row r="2" spans="1:14" ht="19.5" x14ac:dyDescent="0.3">
      <c r="A2" s="62" t="s">
        <v>85</v>
      </c>
      <c r="B2" s="62"/>
      <c r="C2" s="60"/>
      <c r="D2" s="60"/>
    </row>
    <row r="3" spans="1:14" ht="19.5" x14ac:dyDescent="0.3">
      <c r="A3" s="62" t="s">
        <v>86</v>
      </c>
      <c r="B3" s="62"/>
    </row>
    <row r="5" spans="1:14" ht="20.25" thickBot="1" x14ac:dyDescent="0.35">
      <c r="D5" s="64" t="s">
        <v>10</v>
      </c>
      <c r="E5" s="65"/>
      <c r="F5" s="65"/>
      <c r="J5" s="64" t="s">
        <v>0</v>
      </c>
      <c r="K5" s="64"/>
      <c r="L5" s="64"/>
    </row>
    <row r="6" spans="1:14" ht="39" customHeight="1" thickBot="1" x14ac:dyDescent="0.35">
      <c r="D6" s="16" t="s">
        <v>1</v>
      </c>
      <c r="E6" s="15"/>
      <c r="F6" s="16" t="s">
        <v>2</v>
      </c>
      <c r="H6" s="34" t="s">
        <v>87</v>
      </c>
      <c r="J6" s="16" t="s">
        <v>1</v>
      </c>
      <c r="K6" s="15"/>
      <c r="L6" s="16" t="s">
        <v>2</v>
      </c>
      <c r="N6" s="34" t="s">
        <v>87</v>
      </c>
    </row>
    <row r="7" spans="1:14" ht="19.5" x14ac:dyDescent="0.3">
      <c r="A7" s="62" t="s">
        <v>59</v>
      </c>
      <c r="B7" s="60"/>
      <c r="D7" s="37"/>
      <c r="F7" s="37"/>
      <c r="H7" s="58"/>
      <c r="J7" s="37"/>
      <c r="L7" s="37"/>
      <c r="N7" s="37"/>
    </row>
    <row r="8" spans="1:14" ht="19.5" x14ac:dyDescent="0.3">
      <c r="A8" s="73" t="s">
        <v>6</v>
      </c>
      <c r="B8" s="71"/>
      <c r="C8" s="42"/>
      <c r="D8" s="56">
        <v>5550</v>
      </c>
      <c r="E8" s="42"/>
      <c r="F8" s="57">
        <v>5321</v>
      </c>
      <c r="H8" s="21">
        <v>0.04</v>
      </c>
      <c r="J8" s="56">
        <v>11134</v>
      </c>
      <c r="K8" s="42"/>
      <c r="L8" s="57">
        <v>9719</v>
      </c>
      <c r="N8" s="21">
        <v>0.15</v>
      </c>
    </row>
    <row r="9" spans="1:14" ht="19.5" x14ac:dyDescent="0.3">
      <c r="A9" s="73" t="s">
        <v>7</v>
      </c>
      <c r="B9" s="71"/>
      <c r="C9" s="42"/>
      <c r="D9" s="38">
        <v>2411</v>
      </c>
      <c r="E9" s="42"/>
      <c r="F9" s="42">
        <v>2085</v>
      </c>
      <c r="H9" s="21">
        <v>0.16</v>
      </c>
      <c r="J9" s="38">
        <v>4761</v>
      </c>
      <c r="K9" s="42"/>
      <c r="L9" s="42">
        <v>3762</v>
      </c>
      <c r="N9" s="21">
        <v>0.27</v>
      </c>
    </row>
    <row r="10" spans="1:14" ht="19.5" x14ac:dyDescent="0.3">
      <c r="A10" s="73" t="s">
        <v>8</v>
      </c>
      <c r="B10" s="71"/>
      <c r="C10" s="42"/>
      <c r="D10" s="38">
        <v>3768</v>
      </c>
      <c r="E10" s="42"/>
      <c r="F10" s="42">
        <v>3566</v>
      </c>
      <c r="H10" s="21">
        <v>0.06</v>
      </c>
      <c r="J10" s="38">
        <v>7530</v>
      </c>
      <c r="K10" s="42"/>
      <c r="L10" s="42">
        <v>6789</v>
      </c>
      <c r="N10" s="21">
        <v>0.11</v>
      </c>
    </row>
    <row r="11" spans="1:14" ht="19.5" x14ac:dyDescent="0.3">
      <c r="A11" s="73" t="s">
        <v>9</v>
      </c>
      <c r="B11" s="71"/>
      <c r="C11" s="42"/>
      <c r="D11" s="39">
        <v>2698</v>
      </c>
      <c r="E11" s="42"/>
      <c r="F11" s="44">
        <v>2426</v>
      </c>
      <c r="H11" s="21">
        <v>0.11</v>
      </c>
      <c r="J11" s="39">
        <v>5338</v>
      </c>
      <c r="K11" s="42"/>
      <c r="L11" s="44">
        <v>4763</v>
      </c>
      <c r="N11" s="21">
        <v>0.12</v>
      </c>
    </row>
    <row r="12" spans="1:14" ht="19.5" x14ac:dyDescent="0.3">
      <c r="A12" s="72" t="s">
        <v>60</v>
      </c>
      <c r="B12" s="71"/>
      <c r="C12" s="42"/>
      <c r="D12" s="52">
        <f>SUM(D8:D11)</f>
        <v>14427</v>
      </c>
      <c r="E12" s="42"/>
      <c r="F12" s="53">
        <f>SUM(F8:F11)</f>
        <v>13398</v>
      </c>
      <c r="H12" s="21">
        <v>0.08</v>
      </c>
      <c r="J12" s="52">
        <f>SUM(J8:J11)</f>
        <v>28763</v>
      </c>
      <c r="K12" s="42"/>
      <c r="L12" s="53">
        <f>SUM(L8:L11)</f>
        <v>25033</v>
      </c>
      <c r="N12" s="21">
        <v>0.15</v>
      </c>
    </row>
    <row r="13" spans="1:14" ht="19.5" x14ac:dyDescent="0.3">
      <c r="A13" s="71"/>
      <c r="B13" s="71"/>
      <c r="C13" s="42"/>
      <c r="D13" s="54"/>
      <c r="E13" s="42"/>
      <c r="F13" s="55"/>
      <c r="H13" s="22"/>
      <c r="J13" s="54"/>
      <c r="K13" s="42"/>
      <c r="L13" s="55"/>
      <c r="N13" s="22"/>
    </row>
    <row r="14" spans="1:14" ht="19.5" x14ac:dyDescent="0.3">
      <c r="A14" s="70" t="s">
        <v>61</v>
      </c>
      <c r="B14" s="71"/>
      <c r="C14" s="42"/>
      <c r="D14" s="42"/>
      <c r="E14" s="42"/>
      <c r="F14" s="42"/>
      <c r="H14" s="22"/>
      <c r="J14" s="42"/>
      <c r="K14" s="42"/>
      <c r="L14" s="42"/>
      <c r="N14" s="22"/>
    </row>
    <row r="15" spans="1:14" ht="19.5" x14ac:dyDescent="0.3">
      <c r="A15" s="73" t="s">
        <v>6</v>
      </c>
      <c r="B15" s="73"/>
      <c r="C15" s="42"/>
      <c r="D15" s="56">
        <v>592</v>
      </c>
      <c r="E15" s="42"/>
      <c r="F15" s="57">
        <v>572</v>
      </c>
      <c r="H15" s="21">
        <v>0.03</v>
      </c>
      <c r="J15" s="56">
        <v>1177</v>
      </c>
      <c r="K15" s="42"/>
      <c r="L15" s="57">
        <v>1046</v>
      </c>
      <c r="N15" s="21">
        <v>0.13</v>
      </c>
    </row>
    <row r="16" spans="1:14" ht="19.5" x14ac:dyDescent="0.3">
      <c r="A16" s="73" t="s">
        <v>7</v>
      </c>
      <c r="B16" s="73"/>
      <c r="C16" s="42"/>
      <c r="D16" s="38">
        <v>327</v>
      </c>
      <c r="E16" s="42"/>
      <c r="F16" s="42">
        <v>279</v>
      </c>
      <c r="H16" s="21">
        <v>0.17</v>
      </c>
      <c r="J16" s="38">
        <v>744</v>
      </c>
      <c r="K16" s="42"/>
      <c r="L16" s="42">
        <v>540</v>
      </c>
      <c r="N16" s="21">
        <v>0.38</v>
      </c>
    </row>
    <row r="17" spans="1:14" ht="19.5" x14ac:dyDescent="0.3">
      <c r="A17" s="73" t="s">
        <v>8</v>
      </c>
      <c r="B17" s="73"/>
      <c r="C17" s="42"/>
      <c r="D17" s="38">
        <v>347</v>
      </c>
      <c r="E17" s="42"/>
      <c r="F17" s="42">
        <v>341</v>
      </c>
      <c r="H17" s="21">
        <v>0.02</v>
      </c>
      <c r="J17" s="38">
        <v>726</v>
      </c>
      <c r="K17" s="42"/>
      <c r="L17" s="42">
        <v>652</v>
      </c>
      <c r="N17" s="21">
        <v>0.11</v>
      </c>
    </row>
    <row r="18" spans="1:14" ht="19.5" x14ac:dyDescent="0.3">
      <c r="A18" s="73" t="s">
        <v>9</v>
      </c>
      <c r="B18" s="73"/>
      <c r="C18" s="42"/>
      <c r="D18" s="39">
        <v>288</v>
      </c>
      <c r="E18" s="42"/>
      <c r="F18" s="44">
        <v>274</v>
      </c>
      <c r="H18" s="21">
        <v>0.05</v>
      </c>
      <c r="J18" s="39">
        <v>622</v>
      </c>
      <c r="K18" s="42"/>
      <c r="L18" s="44">
        <v>538</v>
      </c>
      <c r="N18" s="21">
        <v>0.16</v>
      </c>
    </row>
    <row r="19" spans="1:14" ht="19.5" x14ac:dyDescent="0.3">
      <c r="A19" s="72" t="s">
        <v>62</v>
      </c>
      <c r="B19" s="71"/>
      <c r="C19" s="42"/>
      <c r="D19" s="43">
        <f>SUM(D15:D18)</f>
        <v>1554</v>
      </c>
      <c r="E19" s="42"/>
      <c r="F19" s="41">
        <f>SUM(F15:F18)</f>
        <v>1466</v>
      </c>
      <c r="H19" s="21">
        <v>0.06</v>
      </c>
      <c r="J19" s="43">
        <f>SUM(J15:J18)</f>
        <v>3269</v>
      </c>
      <c r="K19" s="42"/>
      <c r="L19" s="41">
        <f>SUM(L15:L18)</f>
        <v>2776</v>
      </c>
      <c r="N19" s="21">
        <v>0.18</v>
      </c>
    </row>
    <row r="20" spans="1:14" ht="19.5" x14ac:dyDescent="0.3">
      <c r="A20" s="70" t="s">
        <v>63</v>
      </c>
      <c r="B20" s="71"/>
      <c r="C20" s="42"/>
      <c r="D20" s="42"/>
      <c r="E20" s="42"/>
      <c r="F20" s="42"/>
      <c r="H20" s="22"/>
      <c r="J20" s="42"/>
      <c r="K20" s="42"/>
      <c r="L20" s="42"/>
      <c r="N20" s="22"/>
    </row>
    <row r="21" spans="1:14" ht="19.5" x14ac:dyDescent="0.3">
      <c r="A21" s="73" t="s">
        <v>71</v>
      </c>
      <c r="B21" s="71"/>
      <c r="C21" s="42"/>
      <c r="D21" s="38">
        <v>512</v>
      </c>
      <c r="E21" s="42"/>
      <c r="F21" s="42">
        <v>451</v>
      </c>
      <c r="H21" s="22"/>
      <c r="J21" s="38">
        <v>1024</v>
      </c>
      <c r="K21" s="42"/>
      <c r="L21" s="42">
        <v>902</v>
      </c>
      <c r="N21" s="22"/>
    </row>
    <row r="22" spans="1:14" ht="19.5" customHeight="1" x14ac:dyDescent="0.3">
      <c r="A22" s="63" t="s">
        <v>148</v>
      </c>
      <c r="B22" s="60"/>
      <c r="C22" s="42"/>
      <c r="D22" s="38">
        <v>0</v>
      </c>
      <c r="E22" s="42"/>
      <c r="F22" s="42">
        <v>-96</v>
      </c>
      <c r="H22" s="22"/>
      <c r="J22" s="38">
        <v>0</v>
      </c>
      <c r="K22" s="42"/>
      <c r="L22" s="42">
        <v>-96</v>
      </c>
      <c r="N22" s="22"/>
    </row>
    <row r="23" spans="1:14" ht="21.75" customHeight="1" x14ac:dyDescent="0.3">
      <c r="A23" s="63" t="s">
        <v>149</v>
      </c>
      <c r="B23" s="60"/>
      <c r="C23" s="42"/>
      <c r="D23" s="39">
        <v>-58</v>
      </c>
      <c r="E23" s="42"/>
      <c r="F23" s="44">
        <v>-26</v>
      </c>
      <c r="H23" s="22"/>
      <c r="J23" s="39">
        <v>-2</v>
      </c>
      <c r="K23" s="42"/>
      <c r="L23" s="44">
        <v>-62</v>
      </c>
      <c r="N23" s="22"/>
    </row>
    <row r="24" spans="1:14" ht="19.5" x14ac:dyDescent="0.3">
      <c r="A24" s="70" t="s">
        <v>66</v>
      </c>
      <c r="B24" s="71"/>
      <c r="C24" s="42"/>
      <c r="D24" s="40">
        <f>SUM(D21:D23)</f>
        <v>454</v>
      </c>
      <c r="E24" s="42"/>
      <c r="F24" s="45">
        <f>SUM(F21:F23)</f>
        <v>329</v>
      </c>
      <c r="H24" s="21">
        <v>0.38</v>
      </c>
      <c r="J24" s="40">
        <f>SUM(J21:J23)</f>
        <v>1022</v>
      </c>
      <c r="K24" s="42"/>
      <c r="L24" s="45">
        <f>SUM(L21:L23)</f>
        <v>744</v>
      </c>
      <c r="N24" s="21">
        <v>0.37</v>
      </c>
    </row>
    <row r="25" spans="1:14" ht="19.5" x14ac:dyDescent="0.3">
      <c r="A25" s="72" t="s">
        <v>67</v>
      </c>
      <c r="B25" s="71"/>
      <c r="C25" s="42"/>
      <c r="D25" s="52">
        <f>D19+D24</f>
        <v>2008</v>
      </c>
      <c r="E25" s="42"/>
      <c r="F25" s="53">
        <f>F19+F24</f>
        <v>1795</v>
      </c>
      <c r="H25" s="21">
        <v>0.12</v>
      </c>
      <c r="J25" s="52">
        <f>J19+J24</f>
        <v>4291</v>
      </c>
      <c r="K25" s="42"/>
      <c r="L25" s="53">
        <f>L19+L24</f>
        <v>3520</v>
      </c>
      <c r="N25" s="21">
        <v>0.22</v>
      </c>
    </row>
    <row r="26" spans="1:14" ht="19.5" x14ac:dyDescent="0.3">
      <c r="A26" s="60"/>
      <c r="B26" s="60"/>
      <c r="D26" s="5"/>
      <c r="F26" s="6"/>
      <c r="H26" s="20"/>
      <c r="J26" s="5"/>
      <c r="L26" s="6"/>
      <c r="N26" s="22"/>
    </row>
    <row r="27" spans="1:14" ht="19.5" x14ac:dyDescent="0.3">
      <c r="A27" s="62" t="s">
        <v>88</v>
      </c>
      <c r="B27" s="60"/>
    </row>
    <row r="28" spans="1:14" ht="19.5" x14ac:dyDescent="0.3">
      <c r="A28" s="68" t="s">
        <v>6</v>
      </c>
      <c r="B28" s="68"/>
      <c r="D28" s="17">
        <v>0.107</v>
      </c>
      <c r="F28" s="18">
        <v>0.107</v>
      </c>
      <c r="J28" s="17">
        <v>0.106</v>
      </c>
      <c r="L28" s="18">
        <v>0.108</v>
      </c>
    </row>
    <row r="29" spans="1:14" ht="19.5" x14ac:dyDescent="0.3">
      <c r="A29" s="68" t="s">
        <v>7</v>
      </c>
      <c r="B29" s="68"/>
      <c r="D29" s="17">
        <v>0.13600000000000001</v>
      </c>
      <c r="F29" s="18">
        <v>0.13400000000000001</v>
      </c>
      <c r="J29" s="17">
        <v>0.156</v>
      </c>
      <c r="L29" s="18">
        <v>0.14399999999999999</v>
      </c>
    </row>
    <row r="30" spans="1:14" ht="19.5" x14ac:dyDescent="0.3">
      <c r="A30" s="68" t="s">
        <v>8</v>
      </c>
      <c r="B30" s="68"/>
      <c r="D30" s="17">
        <v>9.1999999999999998E-2</v>
      </c>
      <c r="F30" s="18">
        <v>9.6000000000000002E-2</v>
      </c>
      <c r="J30" s="17">
        <v>9.6000000000000002E-2</v>
      </c>
      <c r="L30" s="18">
        <v>9.6000000000000002E-2</v>
      </c>
    </row>
    <row r="31" spans="1:14" ht="19.5" x14ac:dyDescent="0.3">
      <c r="A31" s="68" t="s">
        <v>9</v>
      </c>
      <c r="B31" s="68"/>
      <c r="D31" s="17">
        <v>0.107</v>
      </c>
      <c r="F31" s="18">
        <v>0.113</v>
      </c>
      <c r="J31" s="17">
        <v>0.11700000000000001</v>
      </c>
      <c r="L31" s="18">
        <v>0.113</v>
      </c>
    </row>
    <row r="32" spans="1:14" ht="19.5" x14ac:dyDescent="0.3">
      <c r="A32" s="69" t="s">
        <v>89</v>
      </c>
      <c r="B32" s="60"/>
      <c r="D32" s="17">
        <v>0.108</v>
      </c>
      <c r="F32" s="18">
        <v>0.109</v>
      </c>
      <c r="J32" s="17">
        <v>0.114</v>
      </c>
      <c r="L32" s="18">
        <v>0.111</v>
      </c>
    </row>
    <row r="33" spans="1:12" ht="20.100000000000001" customHeight="1" x14ac:dyDescent="0.25">
      <c r="A33" s="60"/>
      <c r="B33" s="60"/>
    </row>
    <row r="34" spans="1:12" ht="20.100000000000001" customHeight="1" x14ac:dyDescent="0.3">
      <c r="B34" s="19" t="s">
        <v>90</v>
      </c>
      <c r="D34" s="17">
        <v>0.13900000000000001</v>
      </c>
      <c r="F34" s="18">
        <v>0.13400000000000001</v>
      </c>
      <c r="J34" s="17">
        <v>0.14899999999999999</v>
      </c>
      <c r="L34" s="18">
        <v>0.14099999999999999</v>
      </c>
    </row>
    <row r="35" spans="1:12" ht="12" customHeight="1" x14ac:dyDescent="0.25"/>
    <row r="36" spans="1:12" ht="69" customHeight="1" x14ac:dyDescent="0.25">
      <c r="A36" s="14">
        <v>1</v>
      </c>
      <c r="B36" s="67" t="s">
        <v>82</v>
      </c>
      <c r="C36" s="60"/>
      <c r="D36" s="60"/>
      <c r="E36" s="60"/>
      <c r="F36" s="60"/>
      <c r="G36" s="60"/>
      <c r="H36" s="60"/>
      <c r="I36" s="60"/>
      <c r="J36" s="60"/>
      <c r="K36" s="60"/>
      <c r="L36" s="60"/>
    </row>
    <row r="37" spans="1:12" ht="60" customHeight="1" x14ac:dyDescent="0.25">
      <c r="A37" s="14">
        <v>2</v>
      </c>
      <c r="B37" s="59" t="s">
        <v>83</v>
      </c>
      <c r="C37" s="59"/>
      <c r="D37" s="59"/>
      <c r="E37" s="59"/>
      <c r="F37" s="59"/>
      <c r="G37" s="59"/>
      <c r="H37" s="59"/>
      <c r="I37" s="59"/>
      <c r="J37" s="59"/>
      <c r="K37" s="60"/>
      <c r="L37" s="60"/>
    </row>
  </sheetData>
  <mergeCells count="34">
    <mergeCell ref="A1:B1"/>
    <mergeCell ref="A2:D2"/>
    <mergeCell ref="A3:B3"/>
    <mergeCell ref="A7:B7"/>
    <mergeCell ref="A8:B8"/>
    <mergeCell ref="D5:F5"/>
    <mergeCell ref="J5:L5"/>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B37:L37"/>
    <mergeCell ref="B36:L36"/>
    <mergeCell ref="A33:B33"/>
    <mergeCell ref="A28:B28"/>
    <mergeCell ref="A29:B29"/>
    <mergeCell ref="A30:B30"/>
    <mergeCell ref="A31:B31"/>
    <mergeCell ref="A32:B32"/>
  </mergeCells>
  <pageMargins left="0.75" right="0.75" top="1" bottom="1" header="0.5" footer="0.5"/>
  <pageSetup scale="56" orientation="landscape" r:id="rId1"/>
  <headerFooter>
    <oddFooter>&amp;CTable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Ruler="0" topLeftCell="A4" zoomScale="70" zoomScaleNormal="70" workbookViewId="0">
      <selection activeCell="H52" sqref="H52"/>
    </sheetView>
  </sheetViews>
  <sheetFormatPr defaultColWidth="13.7109375" defaultRowHeight="18.75" x14ac:dyDescent="0.25"/>
  <cols>
    <col min="1" max="1" width="4.42578125" style="1" customWidth="1"/>
    <col min="2" max="2" width="79.140625" style="1" customWidth="1"/>
    <col min="3" max="3" width="1" style="1" customWidth="1"/>
    <col min="4" max="4" width="22.140625" style="1" customWidth="1"/>
    <col min="5" max="5" width="1" style="1" customWidth="1"/>
    <col min="6" max="6" width="24" style="1" customWidth="1"/>
    <col min="7" max="16384" width="13.7109375" style="1"/>
  </cols>
  <sheetData>
    <row r="1" spans="1:6" ht="19.5" x14ac:dyDescent="0.3">
      <c r="A1" s="62" t="s">
        <v>72</v>
      </c>
      <c r="B1" s="62"/>
    </row>
    <row r="2" spans="1:6" ht="19.5" x14ac:dyDescent="0.3">
      <c r="A2" s="62" t="s">
        <v>91</v>
      </c>
      <c r="B2" s="62"/>
    </row>
    <row r="3" spans="1:6" ht="19.5" x14ac:dyDescent="0.3">
      <c r="A3" s="62" t="s">
        <v>143</v>
      </c>
      <c r="B3" s="62"/>
    </row>
    <row r="5" spans="1:6" ht="39.75" thickBot="1" x14ac:dyDescent="0.35">
      <c r="D5" s="34" t="s">
        <v>1</v>
      </c>
      <c r="F5" s="34" t="s">
        <v>3</v>
      </c>
    </row>
    <row r="6" spans="1:6" ht="19.5" x14ac:dyDescent="0.3">
      <c r="D6" s="15" t="s">
        <v>14</v>
      </c>
      <c r="F6" s="37"/>
    </row>
    <row r="7" spans="1:6" ht="19.5" customHeight="1" x14ac:dyDescent="0.3">
      <c r="A7" s="62" t="s">
        <v>15</v>
      </c>
      <c r="B7" s="60"/>
    </row>
    <row r="8" spans="1:6" x14ac:dyDescent="0.25">
      <c r="A8" s="60" t="s">
        <v>16</v>
      </c>
      <c r="B8" s="60"/>
    </row>
    <row r="9" spans="1:6" ht="19.5" x14ac:dyDescent="0.3">
      <c r="A9" s="68" t="s">
        <v>17</v>
      </c>
      <c r="B9" s="60"/>
      <c r="C9" s="42"/>
      <c r="D9" s="56">
        <v>1167</v>
      </c>
      <c r="E9" s="42"/>
      <c r="F9" s="57">
        <v>772</v>
      </c>
    </row>
    <row r="10" spans="1:6" ht="19.5" x14ac:dyDescent="0.3">
      <c r="A10" s="68" t="s">
        <v>18</v>
      </c>
      <c r="B10" s="60"/>
      <c r="C10" s="42"/>
      <c r="D10" s="38">
        <v>2546</v>
      </c>
      <c r="E10" s="42"/>
      <c r="F10" s="42">
        <v>2444</v>
      </c>
    </row>
    <row r="11" spans="1:6" ht="19.5" x14ac:dyDescent="0.3">
      <c r="A11" s="68" t="s">
        <v>19</v>
      </c>
      <c r="B11" s="60"/>
      <c r="C11" s="42"/>
      <c r="D11" s="38">
        <v>10388</v>
      </c>
      <c r="E11" s="42"/>
      <c r="F11" s="42">
        <v>9472</v>
      </c>
    </row>
    <row r="12" spans="1:6" ht="19.5" x14ac:dyDescent="0.3">
      <c r="A12" s="68" t="s">
        <v>20</v>
      </c>
      <c r="B12" s="60"/>
      <c r="C12" s="42"/>
      <c r="D12" s="38">
        <v>3599</v>
      </c>
      <c r="E12" s="42"/>
      <c r="F12" s="42">
        <v>2997</v>
      </c>
    </row>
    <row r="13" spans="1:6" ht="19.5" x14ac:dyDescent="0.3">
      <c r="A13" s="68" t="s">
        <v>21</v>
      </c>
      <c r="B13" s="60"/>
      <c r="C13" s="42"/>
      <c r="D13" s="39">
        <v>400</v>
      </c>
      <c r="E13" s="42"/>
      <c r="F13" s="44">
        <v>418</v>
      </c>
    </row>
    <row r="14" spans="1:6" ht="19.5" x14ac:dyDescent="0.3">
      <c r="A14" s="61" t="s">
        <v>22</v>
      </c>
      <c r="B14" s="60"/>
      <c r="C14" s="42"/>
      <c r="D14" s="43">
        <f>SUM(D9:D13)</f>
        <v>18100</v>
      </c>
      <c r="E14" s="42"/>
      <c r="F14" s="41">
        <f>SUM(F9:F13)</f>
        <v>16103</v>
      </c>
    </row>
    <row r="15" spans="1:6" x14ac:dyDescent="0.25">
      <c r="A15" s="60"/>
      <c r="B15" s="60"/>
      <c r="C15" s="42"/>
      <c r="D15" s="42"/>
      <c r="E15" s="42"/>
      <c r="F15" s="42"/>
    </row>
    <row r="16" spans="1:6" ht="19.5" x14ac:dyDescent="0.3">
      <c r="A16" s="60" t="s">
        <v>23</v>
      </c>
      <c r="B16" s="60"/>
      <c r="C16" s="42"/>
      <c r="D16" s="38">
        <v>6170</v>
      </c>
      <c r="E16" s="42"/>
      <c r="F16" s="42">
        <v>6124</v>
      </c>
    </row>
    <row r="17" spans="1:6" ht="19.5" x14ac:dyDescent="0.3">
      <c r="A17" s="60" t="s">
        <v>24</v>
      </c>
      <c r="B17" s="60"/>
      <c r="C17" s="42"/>
      <c r="D17" s="38">
        <v>10775</v>
      </c>
      <c r="E17" s="42"/>
      <c r="F17" s="42">
        <v>10769</v>
      </c>
    </row>
    <row r="18" spans="1:6" ht="19.5" x14ac:dyDescent="0.3">
      <c r="A18" s="60" t="s">
        <v>25</v>
      </c>
      <c r="B18" s="60"/>
      <c r="C18" s="42"/>
      <c r="D18" s="38">
        <v>3351</v>
      </c>
      <c r="E18" s="42"/>
      <c r="F18" s="42">
        <v>3494</v>
      </c>
    </row>
    <row r="19" spans="1:6" ht="19.5" x14ac:dyDescent="0.3">
      <c r="A19" s="60" t="s">
        <v>26</v>
      </c>
      <c r="B19" s="60"/>
      <c r="C19" s="42"/>
      <c r="D19" s="38">
        <v>3163</v>
      </c>
      <c r="E19" s="42"/>
      <c r="F19" s="42">
        <v>3208</v>
      </c>
    </row>
    <row r="20" spans="1:6" ht="19.5" x14ac:dyDescent="0.3">
      <c r="A20" s="63" t="s">
        <v>144</v>
      </c>
      <c r="B20" s="60"/>
      <c r="C20" s="42"/>
      <c r="D20" s="39">
        <v>6281</v>
      </c>
      <c r="E20" s="42"/>
      <c r="F20" s="44">
        <v>5178</v>
      </c>
    </row>
    <row r="21" spans="1:6" ht="19.5" x14ac:dyDescent="0.3">
      <c r="A21" s="61" t="s">
        <v>27</v>
      </c>
      <c r="B21" s="60"/>
      <c r="C21" s="42"/>
      <c r="D21" s="52">
        <f>SUM(D16:D20)+D14</f>
        <v>47840</v>
      </c>
      <c r="E21" s="42"/>
      <c r="F21" s="53">
        <f>SUM(F16:F20)+F14</f>
        <v>44876</v>
      </c>
    </row>
    <row r="22" spans="1:6" ht="19.5" x14ac:dyDescent="0.3">
      <c r="A22" s="60"/>
      <c r="B22" s="60"/>
      <c r="D22" s="5"/>
      <c r="F22" s="6"/>
    </row>
    <row r="23" spans="1:6" ht="19.5" x14ac:dyDescent="0.3">
      <c r="A23" s="62" t="s">
        <v>28</v>
      </c>
      <c r="B23" s="60"/>
    </row>
    <row r="24" spans="1:6" x14ac:dyDescent="0.25">
      <c r="A24" s="60" t="s">
        <v>29</v>
      </c>
      <c r="B24" s="60"/>
    </row>
    <row r="25" spans="1:6" ht="19.5" x14ac:dyDescent="0.3">
      <c r="A25" s="68" t="s">
        <v>30</v>
      </c>
      <c r="B25" s="60"/>
      <c r="D25" s="56">
        <v>2611</v>
      </c>
      <c r="E25" s="42"/>
      <c r="F25" s="57">
        <v>2402</v>
      </c>
    </row>
    <row r="26" spans="1:6" ht="19.5" x14ac:dyDescent="0.3">
      <c r="A26" s="68" t="s">
        <v>31</v>
      </c>
      <c r="B26" s="60"/>
      <c r="D26" s="38">
        <v>6766</v>
      </c>
      <c r="E26" s="42"/>
      <c r="F26" s="42">
        <v>6491</v>
      </c>
    </row>
    <row r="27" spans="1:6" ht="19.5" x14ac:dyDescent="0.3">
      <c r="A27" s="68" t="s">
        <v>32</v>
      </c>
      <c r="B27" s="60"/>
      <c r="D27" s="38">
        <v>2077</v>
      </c>
      <c r="E27" s="42"/>
      <c r="F27" s="42">
        <v>2122</v>
      </c>
    </row>
    <row r="28" spans="1:6" ht="19.5" x14ac:dyDescent="0.3">
      <c r="A28" s="68" t="s">
        <v>33</v>
      </c>
      <c r="B28" s="60"/>
      <c r="D28" s="38">
        <v>900</v>
      </c>
      <c r="E28" s="42"/>
      <c r="F28" s="42">
        <v>1500</v>
      </c>
    </row>
    <row r="29" spans="1:6" ht="19.5" x14ac:dyDescent="0.3">
      <c r="A29" s="68" t="s">
        <v>141</v>
      </c>
      <c r="B29" s="60"/>
      <c r="D29" s="39">
        <v>2778</v>
      </c>
      <c r="E29" s="42"/>
      <c r="F29" s="44">
        <v>1883</v>
      </c>
    </row>
    <row r="30" spans="1:6" ht="19.5" x14ac:dyDescent="0.3">
      <c r="A30" s="61" t="s">
        <v>34</v>
      </c>
      <c r="B30" s="60"/>
      <c r="D30" s="43">
        <f>SUM(D25:D29)</f>
        <v>15132</v>
      </c>
      <c r="E30" s="42"/>
      <c r="F30" s="41">
        <f>SUM(F25:F29)</f>
        <v>14398</v>
      </c>
    </row>
    <row r="31" spans="1:6" x14ac:dyDescent="0.25">
      <c r="A31" s="60"/>
      <c r="B31" s="60"/>
      <c r="D31" s="42"/>
      <c r="E31" s="42"/>
      <c r="F31" s="42"/>
    </row>
    <row r="32" spans="1:6" ht="19.5" x14ac:dyDescent="0.3">
      <c r="A32" s="60" t="s">
        <v>35</v>
      </c>
      <c r="B32" s="60"/>
      <c r="D32" s="38">
        <v>12637</v>
      </c>
      <c r="E32" s="42"/>
      <c r="F32" s="42">
        <v>12604</v>
      </c>
    </row>
    <row r="33" spans="1:6" ht="19.5" x14ac:dyDescent="0.3">
      <c r="A33" s="60" t="s">
        <v>36</v>
      </c>
      <c r="B33" s="60"/>
      <c r="D33" s="38">
        <v>11426</v>
      </c>
      <c r="E33" s="42"/>
      <c r="F33" s="42">
        <v>11410</v>
      </c>
    </row>
    <row r="34" spans="1:6" ht="19.5" x14ac:dyDescent="0.3">
      <c r="A34" s="60" t="s">
        <v>37</v>
      </c>
      <c r="B34" s="60"/>
      <c r="D34" s="38">
        <v>688</v>
      </c>
      <c r="E34" s="42"/>
      <c r="F34" s="42">
        <v>704</v>
      </c>
    </row>
    <row r="35" spans="1:6" ht="19.5" x14ac:dyDescent="0.3">
      <c r="A35" s="60" t="s">
        <v>142</v>
      </c>
      <c r="B35" s="60"/>
      <c r="D35" s="39">
        <v>5061</v>
      </c>
      <c r="E35" s="42"/>
      <c r="F35" s="44">
        <v>4311</v>
      </c>
    </row>
    <row r="36" spans="1:6" ht="19.5" x14ac:dyDescent="0.3">
      <c r="A36" s="61" t="s">
        <v>38</v>
      </c>
      <c r="B36" s="60"/>
      <c r="D36" s="43">
        <f>SUM(D32:D35)+D30</f>
        <v>44944</v>
      </c>
      <c r="E36" s="42"/>
      <c r="F36" s="41">
        <f>SUM(F32:F35)+F30</f>
        <v>43427</v>
      </c>
    </row>
    <row r="37" spans="1:6" x14ac:dyDescent="0.25">
      <c r="D37" s="42"/>
      <c r="E37" s="42"/>
      <c r="F37" s="42"/>
    </row>
    <row r="38" spans="1:6" x14ac:dyDescent="0.25">
      <c r="A38" s="60" t="s">
        <v>92</v>
      </c>
      <c r="B38" s="60"/>
      <c r="D38" s="42"/>
      <c r="E38" s="42"/>
      <c r="F38" s="42"/>
    </row>
    <row r="39" spans="1:6" ht="19.5" x14ac:dyDescent="0.3">
      <c r="A39" s="68" t="s">
        <v>39</v>
      </c>
      <c r="B39" s="60"/>
      <c r="D39" s="38">
        <v>281</v>
      </c>
      <c r="E39" s="42"/>
      <c r="F39" s="42">
        <v>281</v>
      </c>
    </row>
    <row r="40" spans="1:6" ht="19.5" x14ac:dyDescent="0.3">
      <c r="A40" s="68" t="s">
        <v>40</v>
      </c>
      <c r="B40" s="60"/>
      <c r="D40" s="38">
        <v>0</v>
      </c>
      <c r="E40" s="42"/>
      <c r="F40" s="42">
        <v>0</v>
      </c>
    </row>
    <row r="41" spans="1:6" ht="19.5" x14ac:dyDescent="0.3">
      <c r="A41" s="68" t="s">
        <v>41</v>
      </c>
      <c r="B41" s="60"/>
      <c r="D41" s="38">
        <v>16408</v>
      </c>
      <c r="E41" s="42"/>
      <c r="F41" s="42">
        <v>15434</v>
      </c>
    </row>
    <row r="42" spans="1:6" ht="19.5" x14ac:dyDescent="0.3">
      <c r="A42" s="68" t="s">
        <v>42</v>
      </c>
      <c r="B42" s="60"/>
      <c r="D42" s="39">
        <v>-13839</v>
      </c>
      <c r="E42" s="42"/>
      <c r="F42" s="44">
        <v>-14321</v>
      </c>
    </row>
    <row r="43" spans="1:6" ht="19.5" x14ac:dyDescent="0.3">
      <c r="A43" s="61" t="s">
        <v>93</v>
      </c>
      <c r="B43" s="60"/>
      <c r="D43" s="43">
        <f>SUM(D39:D42)</f>
        <v>2850</v>
      </c>
      <c r="E43" s="42"/>
      <c r="F43" s="41">
        <f>SUM(F39:F42)</f>
        <v>1394</v>
      </c>
    </row>
    <row r="44" spans="1:6" ht="19.5" x14ac:dyDescent="0.3">
      <c r="A44" s="60" t="s">
        <v>43</v>
      </c>
      <c r="B44" s="60"/>
      <c r="D44" s="39">
        <v>46</v>
      </c>
      <c r="E44" s="42"/>
      <c r="F44" s="44">
        <v>55</v>
      </c>
    </row>
    <row r="45" spans="1:6" ht="19.5" x14ac:dyDescent="0.3">
      <c r="A45" s="61" t="s">
        <v>94</v>
      </c>
      <c r="B45" s="60"/>
      <c r="D45" s="40">
        <f>D43+D44</f>
        <v>2896</v>
      </c>
      <c r="E45" s="42"/>
      <c r="F45" s="45">
        <f>F43+F44</f>
        <v>1449</v>
      </c>
    </row>
    <row r="46" spans="1:6" ht="19.5" x14ac:dyDescent="0.3">
      <c r="A46" s="61" t="s">
        <v>44</v>
      </c>
      <c r="B46" s="60"/>
      <c r="D46" s="52">
        <f>D45+D36</f>
        <v>47840</v>
      </c>
      <c r="E46" s="42"/>
      <c r="F46" s="53">
        <f>F45+F36</f>
        <v>44876</v>
      </c>
    </row>
    <row r="47" spans="1:6" ht="16.5" customHeight="1" x14ac:dyDescent="0.25">
      <c r="D47" s="6"/>
      <c r="F47" s="6"/>
    </row>
    <row r="48" spans="1:6" ht="138.75" customHeight="1" x14ac:dyDescent="0.25">
      <c r="A48" s="14">
        <v>1</v>
      </c>
      <c r="B48" s="67" t="s">
        <v>95</v>
      </c>
      <c r="C48" s="60"/>
      <c r="D48" s="60"/>
      <c r="E48" s="60"/>
      <c r="F48" s="60"/>
    </row>
  </sheetData>
  <mergeCells count="43">
    <mergeCell ref="A1:B1"/>
    <mergeCell ref="A2:B2"/>
    <mergeCell ref="A3:B3"/>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8:B38"/>
    <mergeCell ref="A39:B39"/>
    <mergeCell ref="B48:F48"/>
    <mergeCell ref="A45:B45"/>
    <mergeCell ref="A46:B46"/>
    <mergeCell ref="A40:B40"/>
    <mergeCell ref="A41:B41"/>
    <mergeCell ref="A42:B42"/>
    <mergeCell ref="A43:B43"/>
    <mergeCell ref="A44:B44"/>
  </mergeCells>
  <pageMargins left="0.75" right="0.2" top="0.25" bottom="0.35" header="0.3" footer="0.3"/>
  <pageSetup scale="54" orientation="landscape" r:id="rId1"/>
  <headerFooter>
    <oddFooter>&amp;CTable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Ruler="0" topLeftCell="A5" zoomScale="70" zoomScaleNormal="70" workbookViewId="0">
      <selection activeCell="H52" sqref="H52"/>
    </sheetView>
  </sheetViews>
  <sheetFormatPr defaultColWidth="13.7109375" defaultRowHeight="18.75" x14ac:dyDescent="0.25"/>
  <cols>
    <col min="1" max="1" width="1.28515625" style="1" customWidth="1"/>
    <col min="2" max="2" width="94.7109375" style="1" customWidth="1"/>
    <col min="3" max="3" width="1" style="1" customWidth="1"/>
    <col min="4" max="4" width="23.140625" style="1" customWidth="1"/>
    <col min="5" max="5" width="1" style="1" customWidth="1"/>
    <col min="6" max="6" width="21.85546875" style="1" customWidth="1"/>
    <col min="7" max="16384" width="13.7109375" style="1"/>
  </cols>
  <sheetData>
    <row r="1" spans="1:6" ht="19.5" x14ac:dyDescent="0.3">
      <c r="A1" s="62" t="s">
        <v>72</v>
      </c>
      <c r="B1" s="62"/>
    </row>
    <row r="2" spans="1:6" ht="19.5" x14ac:dyDescent="0.3">
      <c r="A2" s="62" t="s">
        <v>96</v>
      </c>
      <c r="B2" s="62"/>
    </row>
    <row r="3" spans="1:6" ht="19.5" x14ac:dyDescent="0.3">
      <c r="A3" s="62" t="s">
        <v>86</v>
      </c>
      <c r="B3" s="62"/>
    </row>
    <row r="5" spans="1:6" ht="20.25" thickBot="1" x14ac:dyDescent="0.35">
      <c r="D5" s="64" t="s">
        <v>0</v>
      </c>
      <c r="E5" s="64"/>
      <c r="F5" s="64"/>
    </row>
    <row r="6" spans="1:6" ht="39.75" thickBot="1" x14ac:dyDescent="0.35">
      <c r="D6" s="16" t="s">
        <v>1</v>
      </c>
      <c r="E6" s="15"/>
      <c r="F6" s="16" t="s">
        <v>2</v>
      </c>
    </row>
    <row r="7" spans="1:6" ht="16.7" customHeight="1" x14ac:dyDescent="0.3">
      <c r="A7" s="62" t="s">
        <v>97</v>
      </c>
      <c r="B7" s="60"/>
      <c r="D7" s="37"/>
      <c r="F7" s="37"/>
    </row>
    <row r="8" spans="1:6" ht="19.5" x14ac:dyDescent="0.3">
      <c r="A8" s="60" t="s">
        <v>11</v>
      </c>
      <c r="B8" s="60"/>
      <c r="D8" s="56">
        <v>3124</v>
      </c>
      <c r="F8" s="57">
        <v>2320</v>
      </c>
    </row>
    <row r="9" spans="1:6" ht="39.75" customHeight="1" x14ac:dyDescent="0.3">
      <c r="A9" s="60" t="s">
        <v>98</v>
      </c>
      <c r="B9" s="60"/>
      <c r="D9" s="38"/>
      <c r="F9" s="42"/>
    </row>
    <row r="10" spans="1:6" ht="19.5" x14ac:dyDescent="0.3">
      <c r="A10" s="61" t="s">
        <v>51</v>
      </c>
      <c r="B10" s="60"/>
      <c r="D10" s="38">
        <v>565</v>
      </c>
      <c r="F10" s="42">
        <v>566</v>
      </c>
    </row>
    <row r="11" spans="1:6" ht="19.5" x14ac:dyDescent="0.3">
      <c r="A11" s="61" t="s">
        <v>99</v>
      </c>
      <c r="B11" s="60"/>
      <c r="D11" s="38">
        <v>104</v>
      </c>
      <c r="F11" s="42">
        <v>98</v>
      </c>
    </row>
    <row r="12" spans="1:6" ht="19.5" x14ac:dyDescent="0.3">
      <c r="A12" s="61" t="s">
        <v>100</v>
      </c>
      <c r="B12" s="60"/>
      <c r="D12" s="38">
        <v>0</v>
      </c>
      <c r="F12" s="42">
        <v>96</v>
      </c>
    </row>
    <row r="13" spans="1:6" ht="19.5" x14ac:dyDescent="0.3">
      <c r="A13" s="61" t="s">
        <v>52</v>
      </c>
      <c r="B13" s="60"/>
      <c r="D13" s="38">
        <v>-51</v>
      </c>
      <c r="F13" s="42">
        <v>0</v>
      </c>
    </row>
    <row r="14" spans="1:6" ht="19.5" x14ac:dyDescent="0.3">
      <c r="A14" s="61" t="s">
        <v>53</v>
      </c>
      <c r="B14" s="60"/>
      <c r="D14" s="38"/>
      <c r="F14" s="42"/>
    </row>
    <row r="15" spans="1:6" ht="19.5" x14ac:dyDescent="0.3">
      <c r="A15" s="74" t="s">
        <v>18</v>
      </c>
      <c r="B15" s="60"/>
      <c r="D15" s="38">
        <v>-102</v>
      </c>
      <c r="F15" s="42">
        <v>-217</v>
      </c>
    </row>
    <row r="16" spans="1:6" ht="19.5" x14ac:dyDescent="0.3">
      <c r="A16" s="74" t="s">
        <v>19</v>
      </c>
      <c r="B16" s="60"/>
      <c r="D16" s="38">
        <v>-916</v>
      </c>
      <c r="F16" s="42">
        <v>-1289</v>
      </c>
    </row>
    <row r="17" spans="1:6" ht="19.5" x14ac:dyDescent="0.3">
      <c r="A17" s="74" t="s">
        <v>20</v>
      </c>
      <c r="B17" s="60"/>
      <c r="D17" s="38">
        <v>-602</v>
      </c>
      <c r="F17" s="42">
        <v>-160</v>
      </c>
    </row>
    <row r="18" spans="1:6" ht="19.5" x14ac:dyDescent="0.3">
      <c r="A18" s="74" t="s">
        <v>30</v>
      </c>
      <c r="B18" s="60"/>
      <c r="D18" s="38">
        <v>237</v>
      </c>
      <c r="F18" s="42">
        <v>1224</v>
      </c>
    </row>
    <row r="19" spans="1:6" ht="19.5" x14ac:dyDescent="0.3">
      <c r="A19" s="74" t="s">
        <v>31</v>
      </c>
      <c r="B19" s="60"/>
      <c r="D19" s="38">
        <v>275</v>
      </c>
      <c r="F19" s="42">
        <v>-615</v>
      </c>
    </row>
    <row r="20" spans="1:6" ht="19.5" x14ac:dyDescent="0.3">
      <c r="A20" s="74" t="s">
        <v>12</v>
      </c>
      <c r="B20" s="60"/>
      <c r="D20" s="38">
        <v>552</v>
      </c>
      <c r="F20" s="42">
        <v>-2790</v>
      </c>
    </row>
    <row r="21" spans="1:6" ht="19.5" x14ac:dyDescent="0.3">
      <c r="A21" s="74" t="s">
        <v>101</v>
      </c>
      <c r="B21" s="60"/>
      <c r="D21" s="38">
        <v>112</v>
      </c>
      <c r="F21" s="42">
        <v>928</v>
      </c>
    </row>
    <row r="22" spans="1:6" ht="19.5" x14ac:dyDescent="0.3">
      <c r="A22" s="61" t="s">
        <v>13</v>
      </c>
      <c r="B22" s="60"/>
      <c r="D22" s="39">
        <v>33</v>
      </c>
      <c r="F22" s="44">
        <v>399</v>
      </c>
    </row>
    <row r="23" spans="1:6" ht="19.5" x14ac:dyDescent="0.3">
      <c r="A23" s="69" t="s">
        <v>102</v>
      </c>
      <c r="B23" s="60"/>
      <c r="D23" s="40">
        <f>SUM(D8:D22)</f>
        <v>3331</v>
      </c>
      <c r="F23" s="45">
        <f>SUM(F8:F22)</f>
        <v>560</v>
      </c>
    </row>
    <row r="24" spans="1:6" x14ac:dyDescent="0.25">
      <c r="A24" s="60"/>
      <c r="B24" s="60"/>
      <c r="D24" s="41"/>
      <c r="F24" s="41"/>
    </row>
    <row r="25" spans="1:6" ht="19.5" x14ac:dyDescent="0.3">
      <c r="A25" s="62" t="s">
        <v>103</v>
      </c>
      <c r="B25" s="60"/>
      <c r="D25" s="42"/>
      <c r="F25" s="42"/>
    </row>
    <row r="26" spans="1:6" ht="19.5" x14ac:dyDescent="0.3">
      <c r="A26" s="60" t="s">
        <v>54</v>
      </c>
      <c r="B26" s="60"/>
      <c r="D26" s="38">
        <v>-533</v>
      </c>
      <c r="F26" s="42">
        <v>-480</v>
      </c>
    </row>
    <row r="27" spans="1:6" ht="19.5" x14ac:dyDescent="0.3">
      <c r="A27" s="60" t="s">
        <v>13</v>
      </c>
      <c r="B27" s="60"/>
      <c r="D27" s="39">
        <v>25</v>
      </c>
      <c r="F27" s="44">
        <v>151</v>
      </c>
    </row>
    <row r="28" spans="1:6" ht="19.5" x14ac:dyDescent="0.3">
      <c r="A28" s="69" t="s">
        <v>104</v>
      </c>
      <c r="B28" s="69"/>
      <c r="D28" s="40">
        <f>SUM(D26:D27)</f>
        <v>-508</v>
      </c>
      <c r="F28" s="45">
        <f>SUM(F26:F27)</f>
        <v>-329</v>
      </c>
    </row>
    <row r="29" spans="1:6" ht="19.5" x14ac:dyDescent="0.3">
      <c r="A29" s="60"/>
      <c r="B29" s="60"/>
      <c r="D29" s="43"/>
      <c r="F29" s="41"/>
    </row>
    <row r="30" spans="1:6" ht="19.5" x14ac:dyDescent="0.3">
      <c r="A30" s="62" t="s">
        <v>105</v>
      </c>
      <c r="B30" s="60"/>
      <c r="D30" s="38"/>
      <c r="F30" s="42"/>
    </row>
    <row r="31" spans="1:6" ht="19.5" x14ac:dyDescent="0.3">
      <c r="A31" s="60" t="s">
        <v>55</v>
      </c>
      <c r="B31" s="60"/>
      <c r="D31" s="38">
        <v>-1260</v>
      </c>
      <c r="F31" s="42">
        <v>-1156</v>
      </c>
    </row>
    <row r="32" spans="1:6" ht="19.5" x14ac:dyDescent="0.3">
      <c r="A32" s="60" t="s">
        <v>50</v>
      </c>
      <c r="B32" s="60"/>
      <c r="D32" s="38">
        <v>-500</v>
      </c>
      <c r="F32" s="42">
        <v>-610</v>
      </c>
    </row>
    <row r="33" spans="1:6" ht="19.5" x14ac:dyDescent="0.3">
      <c r="A33" s="60" t="s">
        <v>106</v>
      </c>
      <c r="B33" s="60"/>
      <c r="D33" s="38">
        <v>-600</v>
      </c>
      <c r="F33" s="42">
        <v>0</v>
      </c>
    </row>
    <row r="34" spans="1:6" ht="19.5" x14ac:dyDescent="0.3">
      <c r="A34" s="60" t="s">
        <v>13</v>
      </c>
      <c r="B34" s="60"/>
      <c r="D34" s="39">
        <v>-68</v>
      </c>
      <c r="F34" s="44">
        <v>-145</v>
      </c>
    </row>
    <row r="35" spans="1:6" ht="19.5" x14ac:dyDescent="0.3">
      <c r="A35" s="69" t="s">
        <v>107</v>
      </c>
      <c r="B35" s="69"/>
      <c r="D35" s="40">
        <f>SUM(D31:D34)</f>
        <v>-2428</v>
      </c>
      <c r="F35" s="45">
        <f>SUM(F31:F34)</f>
        <v>-1911</v>
      </c>
    </row>
    <row r="36" spans="1:6" ht="19.5" x14ac:dyDescent="0.3">
      <c r="A36" s="60"/>
      <c r="B36" s="60"/>
      <c r="D36" s="43"/>
      <c r="F36" s="41"/>
    </row>
    <row r="37" spans="1:6" ht="19.5" x14ac:dyDescent="0.3">
      <c r="A37" s="62" t="s">
        <v>56</v>
      </c>
      <c r="B37" s="60"/>
      <c r="D37" s="38">
        <v>395</v>
      </c>
      <c r="F37" s="42">
        <v>-1680</v>
      </c>
    </row>
    <row r="38" spans="1:6" ht="19.5" x14ac:dyDescent="0.3">
      <c r="A38" s="62" t="s">
        <v>57</v>
      </c>
      <c r="B38" s="60"/>
      <c r="D38" s="39">
        <v>772</v>
      </c>
      <c r="F38" s="44">
        <v>2861</v>
      </c>
    </row>
    <row r="39" spans="1:6" ht="19.5" x14ac:dyDescent="0.3">
      <c r="A39" s="62" t="s">
        <v>58</v>
      </c>
      <c r="B39" s="60"/>
      <c r="D39" s="52">
        <f>D37+D38</f>
        <v>1167</v>
      </c>
      <c r="F39" s="53">
        <f>F37+F38</f>
        <v>1181</v>
      </c>
    </row>
    <row r="40" spans="1:6" x14ac:dyDescent="0.25">
      <c r="A40" s="60"/>
      <c r="B40" s="60"/>
      <c r="D40" s="6"/>
      <c r="F40" s="6"/>
    </row>
    <row r="41" spans="1:6" x14ac:dyDescent="0.25">
      <c r="A41" s="60"/>
      <c r="B41" s="60"/>
    </row>
    <row r="42" spans="1:6" x14ac:dyDescent="0.25">
      <c r="A42" s="60"/>
      <c r="B42" s="60"/>
    </row>
    <row r="43" spans="1:6" x14ac:dyDescent="0.25">
      <c r="A43" s="60"/>
      <c r="B43" s="60"/>
    </row>
    <row r="44" spans="1:6" x14ac:dyDescent="0.25">
      <c r="A44" s="60"/>
      <c r="B44" s="60"/>
    </row>
    <row r="45" spans="1:6" x14ac:dyDescent="0.25">
      <c r="A45" s="60"/>
      <c r="B45" s="60"/>
    </row>
    <row r="46" spans="1:6" x14ac:dyDescent="0.25">
      <c r="A46" s="60"/>
      <c r="B46" s="60"/>
    </row>
    <row r="47" spans="1:6" x14ac:dyDescent="0.25">
      <c r="A47" s="60"/>
      <c r="B47" s="60"/>
    </row>
    <row r="48" spans="1:6" x14ac:dyDescent="0.25">
      <c r="A48" s="60"/>
      <c r="B48" s="60"/>
    </row>
    <row r="49" spans="1:2" x14ac:dyDescent="0.25">
      <c r="A49" s="60"/>
      <c r="B49" s="60"/>
    </row>
    <row r="50" spans="1:2" x14ac:dyDescent="0.25">
      <c r="A50" s="60"/>
      <c r="B50" s="60"/>
    </row>
  </sheetData>
  <mergeCells count="48">
    <mergeCell ref="A1:B1"/>
    <mergeCell ref="A2:B2"/>
    <mergeCell ref="A3:B3"/>
    <mergeCell ref="A7:B7"/>
    <mergeCell ref="A8:B8"/>
    <mergeCell ref="D5:F5"/>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8:B48"/>
    <mergeCell ref="A49:B49"/>
    <mergeCell ref="A50:B50"/>
    <mergeCell ref="A43:B43"/>
    <mergeCell ref="A44:B44"/>
    <mergeCell ref="A45:B45"/>
    <mergeCell ref="A46:B46"/>
    <mergeCell ref="A47:B47"/>
  </mergeCells>
  <pageMargins left="0.75" right="0.2" top="0.25" bottom="0.35" header="0.5" footer="0.5"/>
  <pageSetup scale="67" orientation="landscape" r:id="rId1"/>
  <headerFooter>
    <oddFooter>&amp;CTable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Ruler="0" zoomScale="70" zoomScaleNormal="70" workbookViewId="0">
      <selection activeCell="H52" sqref="H52"/>
    </sheetView>
  </sheetViews>
  <sheetFormatPr defaultColWidth="13.7109375" defaultRowHeight="18.75" x14ac:dyDescent="0.25"/>
  <cols>
    <col min="1" max="1" width="4.5703125" style="1" customWidth="1"/>
    <col min="2" max="2" width="51.140625" style="1" customWidth="1"/>
    <col min="3" max="3" width="1" style="1" customWidth="1"/>
    <col min="4" max="4" width="15.5703125" style="1" customWidth="1"/>
    <col min="5" max="5" width="1" style="1" customWidth="1"/>
    <col min="6" max="6" width="16.7109375" style="1" customWidth="1"/>
    <col min="7" max="7" width="1" style="1" customWidth="1"/>
    <col min="8" max="8" width="17" style="1" customWidth="1"/>
    <col min="9" max="9" width="1" style="1" customWidth="1"/>
    <col min="10" max="10" width="24.85546875" style="1" bestFit="1" customWidth="1"/>
    <col min="11" max="11" width="1" style="1" customWidth="1"/>
    <col min="12" max="12" width="21.42578125" style="1" bestFit="1" customWidth="1"/>
    <col min="13" max="13" width="1" style="1" customWidth="1"/>
    <col min="14" max="14" width="23.140625" style="1" bestFit="1" customWidth="1"/>
    <col min="15" max="15" width="1" style="1" customWidth="1"/>
    <col min="16" max="16" width="15.7109375" style="1" customWidth="1"/>
    <col min="17" max="16384" width="13.7109375" style="1"/>
  </cols>
  <sheetData>
    <row r="1" spans="1:16" ht="19.5" x14ac:dyDescent="0.3">
      <c r="A1" s="62" t="s">
        <v>72</v>
      </c>
      <c r="B1" s="62"/>
    </row>
    <row r="2" spans="1:16" ht="19.5" x14ac:dyDescent="0.3">
      <c r="A2" s="62" t="s">
        <v>108</v>
      </c>
      <c r="B2" s="62"/>
    </row>
    <row r="3" spans="1:16" ht="19.5" x14ac:dyDescent="0.3">
      <c r="A3" s="62" t="s">
        <v>86</v>
      </c>
      <c r="B3" s="62"/>
    </row>
    <row r="5" spans="1:16" ht="78" customHeight="1" thickBot="1" x14ac:dyDescent="0.35">
      <c r="D5" s="34" t="s">
        <v>45</v>
      </c>
      <c r="F5" s="34" t="s">
        <v>46</v>
      </c>
      <c r="H5" s="34" t="s">
        <v>47</v>
      </c>
      <c r="J5" s="34" t="s">
        <v>48</v>
      </c>
      <c r="L5" s="34" t="s">
        <v>109</v>
      </c>
      <c r="N5" s="34" t="s">
        <v>110</v>
      </c>
      <c r="P5" s="34" t="s">
        <v>49</v>
      </c>
    </row>
    <row r="6" spans="1:16" ht="20.100000000000001" customHeight="1" x14ac:dyDescent="0.3">
      <c r="A6" s="62" t="s">
        <v>111</v>
      </c>
      <c r="B6" s="62"/>
      <c r="D6" s="50">
        <v>281</v>
      </c>
      <c r="E6" s="42"/>
      <c r="F6" s="50">
        <v>0</v>
      </c>
      <c r="G6" s="42"/>
      <c r="H6" s="50">
        <v>15434</v>
      </c>
      <c r="I6" s="42"/>
      <c r="J6" s="50">
        <v>-14321</v>
      </c>
      <c r="K6" s="42"/>
      <c r="L6" s="50">
        <f t="shared" ref="L6:L12" si="0">SUM(D6:J6)</f>
        <v>1394</v>
      </c>
      <c r="M6" s="42"/>
      <c r="N6" s="50">
        <v>55</v>
      </c>
      <c r="O6" s="42"/>
      <c r="P6" s="50">
        <f t="shared" ref="P6:P12" si="1">L6+N6</f>
        <v>1449</v>
      </c>
    </row>
    <row r="7" spans="1:16" ht="23.25" customHeight="1" x14ac:dyDescent="0.25">
      <c r="A7" s="60" t="s">
        <v>11</v>
      </c>
      <c r="B7" s="60"/>
      <c r="D7" s="42">
        <v>0</v>
      </c>
      <c r="E7" s="42"/>
      <c r="F7" s="42">
        <v>0</v>
      </c>
      <c r="G7" s="42"/>
      <c r="H7" s="42">
        <v>3124</v>
      </c>
      <c r="I7" s="42"/>
      <c r="J7" s="42">
        <v>0</v>
      </c>
      <c r="K7" s="42"/>
      <c r="L7" s="42">
        <f t="shared" si="0"/>
        <v>3124</v>
      </c>
      <c r="M7" s="42"/>
      <c r="N7" s="42">
        <v>0</v>
      </c>
      <c r="O7" s="42"/>
      <c r="P7" s="42">
        <f t="shared" si="1"/>
        <v>3124</v>
      </c>
    </row>
    <row r="8" spans="1:16" ht="27" customHeight="1" x14ac:dyDescent="0.25">
      <c r="A8" s="60" t="s">
        <v>145</v>
      </c>
      <c r="B8" s="60"/>
      <c r="D8" s="42">
        <v>0</v>
      </c>
      <c r="E8" s="42"/>
      <c r="F8" s="42">
        <v>0</v>
      </c>
      <c r="G8" s="42"/>
      <c r="H8" s="42">
        <v>0</v>
      </c>
      <c r="I8" s="42"/>
      <c r="J8" s="42">
        <v>482</v>
      </c>
      <c r="K8" s="42"/>
      <c r="L8" s="42">
        <f t="shared" si="0"/>
        <v>482</v>
      </c>
      <c r="M8" s="42"/>
      <c r="N8" s="42">
        <v>0</v>
      </c>
      <c r="O8" s="42"/>
      <c r="P8" s="42">
        <f t="shared" si="1"/>
        <v>482</v>
      </c>
    </row>
    <row r="9" spans="1:16" ht="26.25" customHeight="1" x14ac:dyDescent="0.25">
      <c r="A9" s="60" t="s">
        <v>50</v>
      </c>
      <c r="B9" s="60"/>
      <c r="D9" s="42">
        <v>-2</v>
      </c>
      <c r="E9" s="42"/>
      <c r="F9" s="42">
        <v>-220</v>
      </c>
      <c r="G9" s="42"/>
      <c r="H9" s="42">
        <v>-278</v>
      </c>
      <c r="I9" s="42"/>
      <c r="J9" s="42">
        <v>0</v>
      </c>
      <c r="K9" s="42"/>
      <c r="L9" s="42">
        <f t="shared" si="0"/>
        <v>-500</v>
      </c>
      <c r="M9" s="42"/>
      <c r="N9" s="42">
        <v>0</v>
      </c>
      <c r="O9" s="42"/>
      <c r="P9" s="42">
        <f t="shared" si="1"/>
        <v>-500</v>
      </c>
    </row>
    <row r="10" spans="1:16" ht="24.75" customHeight="1" x14ac:dyDescent="0.25">
      <c r="A10" s="60" t="s">
        <v>146</v>
      </c>
      <c r="B10" s="60"/>
      <c r="D10" s="42">
        <v>0</v>
      </c>
      <c r="E10" s="42"/>
      <c r="F10" s="42">
        <v>0</v>
      </c>
      <c r="G10" s="42"/>
      <c r="H10" s="42">
        <v>-1872</v>
      </c>
      <c r="I10" s="42"/>
      <c r="J10" s="42">
        <v>0</v>
      </c>
      <c r="K10" s="42"/>
      <c r="L10" s="42">
        <f t="shared" si="0"/>
        <v>-1872</v>
      </c>
      <c r="M10" s="42"/>
      <c r="N10" s="42">
        <v>0</v>
      </c>
      <c r="O10" s="42"/>
      <c r="P10" s="42">
        <f t="shared" si="1"/>
        <v>-1872</v>
      </c>
    </row>
    <row r="11" spans="1:16" ht="40.5" customHeight="1" x14ac:dyDescent="0.25">
      <c r="A11" s="60" t="s">
        <v>112</v>
      </c>
      <c r="B11" s="60"/>
      <c r="D11" s="42">
        <v>2</v>
      </c>
      <c r="E11" s="42"/>
      <c r="F11" s="42">
        <v>220</v>
      </c>
      <c r="G11" s="42"/>
      <c r="H11" s="42">
        <v>0</v>
      </c>
      <c r="I11" s="42"/>
      <c r="J11" s="42">
        <v>0</v>
      </c>
      <c r="K11" s="42"/>
      <c r="L11" s="42">
        <f t="shared" si="0"/>
        <v>222</v>
      </c>
      <c r="M11" s="42"/>
      <c r="N11" s="42">
        <v>0</v>
      </c>
      <c r="O11" s="42"/>
      <c r="P11" s="42">
        <f t="shared" si="1"/>
        <v>222</v>
      </c>
    </row>
    <row r="12" spans="1:16" ht="41.25" customHeight="1" x14ac:dyDescent="0.25">
      <c r="A12" s="60" t="s">
        <v>135</v>
      </c>
      <c r="B12" s="60"/>
      <c r="D12" s="44">
        <v>0</v>
      </c>
      <c r="E12" s="42"/>
      <c r="F12" s="44">
        <v>0</v>
      </c>
      <c r="G12" s="42"/>
      <c r="H12" s="44">
        <v>0</v>
      </c>
      <c r="I12" s="42"/>
      <c r="J12" s="44">
        <v>0</v>
      </c>
      <c r="K12" s="42"/>
      <c r="L12" s="44">
        <f t="shared" si="0"/>
        <v>0</v>
      </c>
      <c r="M12" s="42"/>
      <c r="N12" s="44">
        <v>-9</v>
      </c>
      <c r="O12" s="42"/>
      <c r="P12" s="44">
        <f t="shared" si="1"/>
        <v>-9</v>
      </c>
    </row>
    <row r="13" spans="1:16" ht="25.5" customHeight="1" x14ac:dyDescent="0.3">
      <c r="A13" s="62" t="s">
        <v>113</v>
      </c>
      <c r="B13" s="60"/>
      <c r="D13" s="52">
        <f>SUM(D6:D12)</f>
        <v>281</v>
      </c>
      <c r="E13" s="42"/>
      <c r="F13" s="52">
        <f>SUM(F6:F12)</f>
        <v>0</v>
      </c>
      <c r="G13" s="42"/>
      <c r="H13" s="52">
        <f>SUM(H6:H12)</f>
        <v>16408</v>
      </c>
      <c r="I13" s="42"/>
      <c r="J13" s="52">
        <f>SUM(J6:J12)</f>
        <v>-13839</v>
      </c>
      <c r="K13" s="42"/>
      <c r="L13" s="52">
        <f>SUM(L6:L12)</f>
        <v>2850</v>
      </c>
      <c r="M13" s="42"/>
      <c r="N13" s="52">
        <f>SUM(N6:N12)</f>
        <v>46</v>
      </c>
      <c r="O13" s="42"/>
      <c r="P13" s="52">
        <f>SUM(P6:P12)</f>
        <v>2896</v>
      </c>
    </row>
    <row r="14" spans="1:16" ht="19.5" customHeight="1" x14ac:dyDescent="0.25">
      <c r="A14" s="60"/>
      <c r="B14" s="60"/>
      <c r="D14" s="6"/>
      <c r="F14" s="6"/>
      <c r="H14" s="6"/>
      <c r="J14" s="6"/>
      <c r="L14" s="6"/>
      <c r="N14" s="6"/>
      <c r="P14" s="6"/>
    </row>
    <row r="15" spans="1:16" ht="28.5" customHeight="1" x14ac:dyDescent="0.25">
      <c r="A15" s="14">
        <v>1</v>
      </c>
      <c r="B15" s="75" t="s">
        <v>136</v>
      </c>
      <c r="C15" s="60"/>
      <c r="D15" s="60"/>
      <c r="E15" s="60"/>
      <c r="F15" s="60"/>
      <c r="G15" s="60"/>
      <c r="H15" s="60"/>
      <c r="I15" s="60"/>
      <c r="J15" s="60"/>
      <c r="K15" s="60"/>
      <c r="L15" s="60"/>
      <c r="M15" s="60"/>
      <c r="N15" s="60"/>
      <c r="O15" s="60"/>
      <c r="P15" s="60"/>
    </row>
    <row r="16" spans="1:16" ht="45" customHeight="1" x14ac:dyDescent="0.25">
      <c r="A16" s="14">
        <v>2</v>
      </c>
      <c r="B16" s="59" t="s">
        <v>114</v>
      </c>
      <c r="C16" s="60"/>
      <c r="D16" s="60"/>
      <c r="E16" s="60"/>
      <c r="F16" s="60"/>
      <c r="G16" s="60"/>
      <c r="H16" s="60"/>
      <c r="I16" s="60"/>
      <c r="J16" s="60"/>
      <c r="K16" s="60"/>
      <c r="L16" s="60"/>
      <c r="M16" s="60"/>
      <c r="N16" s="60"/>
      <c r="O16" s="60"/>
      <c r="P16" s="60"/>
    </row>
  </sheetData>
  <mergeCells count="14">
    <mergeCell ref="A1:B1"/>
    <mergeCell ref="A2:B2"/>
    <mergeCell ref="A3:B3"/>
    <mergeCell ref="A6:B6"/>
    <mergeCell ref="A7:B7"/>
    <mergeCell ref="A8:B8"/>
    <mergeCell ref="B15:P15"/>
    <mergeCell ref="B16:P16"/>
    <mergeCell ref="A9:B9"/>
    <mergeCell ref="A10:B10"/>
    <mergeCell ref="A11:B11"/>
    <mergeCell ref="A12:B12"/>
    <mergeCell ref="A13:B13"/>
    <mergeCell ref="A14:B14"/>
  </mergeCells>
  <pageMargins left="0.75" right="0.2" top="0.25" bottom="0.35" header="0.5" footer="0.5"/>
  <pageSetup scale="65" orientation="landscape" r:id="rId1"/>
  <headerFooter>
    <oddFooter>&amp;CTable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Ruler="0" zoomScale="60" zoomScaleNormal="60" workbookViewId="0">
      <selection activeCell="P16" sqref="P16"/>
    </sheetView>
  </sheetViews>
  <sheetFormatPr defaultColWidth="13.7109375" defaultRowHeight="18.75" x14ac:dyDescent="0.25"/>
  <cols>
    <col min="1" max="1" width="3.140625" style="1" customWidth="1"/>
    <col min="2" max="2" width="59" style="1" customWidth="1"/>
    <col min="3" max="3" width="1" style="1" customWidth="1"/>
    <col min="4" max="4" width="29.42578125" style="1" customWidth="1"/>
    <col min="5" max="5" width="1" style="1" customWidth="1"/>
    <col min="6" max="6" width="24.140625" style="1" customWidth="1"/>
    <col min="7" max="7" width="2" style="1" customWidth="1"/>
    <col min="8" max="8" width="28.140625" style="1" customWidth="1"/>
    <col min="9" max="9" width="2.7109375" style="1" customWidth="1"/>
    <col min="10" max="10" width="25" style="1" customWidth="1"/>
    <col min="11" max="16384" width="13.7109375" style="1"/>
  </cols>
  <sheetData>
    <row r="1" spans="1:10" ht="19.5" x14ac:dyDescent="0.3">
      <c r="A1" s="62" t="s">
        <v>72</v>
      </c>
      <c r="B1" s="62"/>
    </row>
    <row r="2" spans="1:10" ht="19.5" x14ac:dyDescent="0.3">
      <c r="A2" s="62" t="s">
        <v>115</v>
      </c>
      <c r="B2" s="62"/>
    </row>
    <row r="3" spans="1:10" ht="19.5" x14ac:dyDescent="0.3">
      <c r="A3" s="62" t="s">
        <v>116</v>
      </c>
      <c r="B3" s="62"/>
      <c r="C3" s="60"/>
      <c r="D3" s="60"/>
    </row>
    <row r="5" spans="1:10" ht="37.5" customHeight="1" thickBot="1" x14ac:dyDescent="0.35">
      <c r="H5" s="34" t="s">
        <v>117</v>
      </c>
      <c r="J5" s="34" t="s">
        <v>118</v>
      </c>
    </row>
    <row r="6" spans="1:10" ht="19.5" x14ac:dyDescent="0.3">
      <c r="A6" s="62" t="s">
        <v>68</v>
      </c>
      <c r="B6" s="60"/>
      <c r="H6" s="37"/>
      <c r="J6" s="37"/>
    </row>
    <row r="7" spans="1:10" ht="19.5" x14ac:dyDescent="0.3">
      <c r="A7" s="68" t="s">
        <v>64</v>
      </c>
      <c r="B7" s="60"/>
      <c r="G7" s="42"/>
      <c r="H7" s="56">
        <v>-1090</v>
      </c>
      <c r="J7" s="57">
        <v>-1431</v>
      </c>
    </row>
    <row r="8" spans="1:10" ht="19.5" x14ac:dyDescent="0.3">
      <c r="A8" s="68" t="s">
        <v>65</v>
      </c>
      <c r="B8" s="60"/>
      <c r="G8" s="42"/>
      <c r="H8" s="39">
        <v>2565</v>
      </c>
      <c r="J8" s="44">
        <v>2433</v>
      </c>
    </row>
    <row r="9" spans="1:10" ht="19.5" x14ac:dyDescent="0.3">
      <c r="A9" s="74" t="s">
        <v>69</v>
      </c>
      <c r="B9" s="60"/>
      <c r="G9" s="42"/>
      <c r="H9" s="52">
        <f>SUM(H7:H8)</f>
        <v>1475</v>
      </c>
      <c r="J9" s="53">
        <f>SUM(J7:J8)</f>
        <v>1002</v>
      </c>
    </row>
    <row r="10" spans="1:10" x14ac:dyDescent="0.25">
      <c r="A10" s="60"/>
      <c r="B10" s="60"/>
      <c r="G10" s="42"/>
      <c r="H10" s="55"/>
      <c r="J10" s="55"/>
    </row>
    <row r="11" spans="1:10" ht="19.5" x14ac:dyDescent="0.3">
      <c r="A11" s="62" t="s">
        <v>119</v>
      </c>
      <c r="B11" s="60"/>
      <c r="G11" s="42"/>
      <c r="H11" s="42"/>
      <c r="J11" s="42"/>
    </row>
    <row r="12" spans="1:10" ht="19.5" x14ac:dyDescent="0.3">
      <c r="A12" s="68" t="s">
        <v>70</v>
      </c>
      <c r="B12" s="60"/>
      <c r="G12" s="42"/>
      <c r="H12" s="56">
        <v>-515</v>
      </c>
      <c r="J12" s="57">
        <v>-630</v>
      </c>
    </row>
    <row r="13" spans="1:10" ht="19.5" x14ac:dyDescent="0.3">
      <c r="A13" s="68" t="s">
        <v>65</v>
      </c>
      <c r="B13" s="60"/>
      <c r="G13" s="42"/>
      <c r="H13" s="39">
        <f>H8</f>
        <v>2565</v>
      </c>
      <c r="J13" s="44">
        <f>J8</f>
        <v>2433</v>
      </c>
    </row>
    <row r="14" spans="1:10" ht="19.5" x14ac:dyDescent="0.3">
      <c r="A14" s="74" t="s">
        <v>71</v>
      </c>
      <c r="B14" s="60"/>
      <c r="G14" s="42"/>
      <c r="H14" s="43">
        <f>H12+H13</f>
        <v>2050</v>
      </c>
      <c r="J14" s="41">
        <f>J12+J13</f>
        <v>1803</v>
      </c>
    </row>
    <row r="15" spans="1:10" ht="19.5" x14ac:dyDescent="0.3">
      <c r="A15" s="68" t="s">
        <v>147</v>
      </c>
      <c r="B15" s="60"/>
      <c r="G15" s="42"/>
      <c r="H15" s="39">
        <v>-575</v>
      </c>
      <c r="J15" s="44">
        <v>-801</v>
      </c>
    </row>
    <row r="16" spans="1:10" ht="19.5" x14ac:dyDescent="0.3">
      <c r="A16" s="74" t="s">
        <v>69</v>
      </c>
      <c r="B16" s="60"/>
      <c r="G16" s="42"/>
      <c r="H16" s="52">
        <f>H14+H15</f>
        <v>1475</v>
      </c>
      <c r="J16" s="53">
        <f>J14+J15</f>
        <v>1002</v>
      </c>
    </row>
    <row r="17" spans="1:10" ht="15.75" customHeight="1" x14ac:dyDescent="0.25">
      <c r="H17" s="6"/>
      <c r="J17" s="6"/>
    </row>
    <row r="18" spans="1:10" ht="118.5" customHeight="1" x14ac:dyDescent="0.25">
      <c r="A18" s="14">
        <v>1</v>
      </c>
      <c r="B18" s="67" t="s">
        <v>120</v>
      </c>
      <c r="C18" s="60"/>
      <c r="D18" s="60"/>
      <c r="E18" s="60"/>
      <c r="F18" s="60"/>
      <c r="G18" s="60"/>
      <c r="H18" s="60"/>
      <c r="I18" s="60"/>
      <c r="J18" s="60"/>
    </row>
    <row r="20" spans="1:10" ht="45" customHeight="1" thickBot="1" x14ac:dyDescent="0.35">
      <c r="A20" s="62" t="s">
        <v>121</v>
      </c>
      <c r="B20" s="60"/>
      <c r="H20" s="34" t="s">
        <v>1</v>
      </c>
      <c r="I20" s="20"/>
      <c r="J20" s="34" t="s">
        <v>3</v>
      </c>
    </row>
    <row r="21" spans="1:10" ht="19.5" x14ac:dyDescent="0.3">
      <c r="A21" s="60" t="s">
        <v>6</v>
      </c>
      <c r="B21" s="60"/>
      <c r="H21" s="35">
        <v>51906</v>
      </c>
      <c r="J21" s="36">
        <v>55601</v>
      </c>
    </row>
    <row r="22" spans="1:10" ht="19.5" x14ac:dyDescent="0.3">
      <c r="A22" s="60" t="s">
        <v>7</v>
      </c>
      <c r="B22" s="60"/>
      <c r="H22" s="23">
        <v>26237</v>
      </c>
      <c r="J22" s="24">
        <v>21363</v>
      </c>
    </row>
    <row r="23" spans="1:10" ht="19.5" x14ac:dyDescent="0.3">
      <c r="A23" s="60" t="s">
        <v>8</v>
      </c>
      <c r="B23" s="60"/>
      <c r="H23" s="23">
        <v>32309</v>
      </c>
      <c r="J23" s="24">
        <v>31320</v>
      </c>
    </row>
    <row r="24" spans="1:10" ht="19.5" x14ac:dyDescent="0.3">
      <c r="A24" s="60" t="s">
        <v>9</v>
      </c>
      <c r="B24" s="60"/>
      <c r="H24" s="25">
        <v>26231</v>
      </c>
      <c r="J24" s="26">
        <v>22184</v>
      </c>
    </row>
    <row r="25" spans="1:10" ht="24.75" customHeight="1" x14ac:dyDescent="0.3">
      <c r="A25" s="76" t="s">
        <v>122</v>
      </c>
      <c r="B25" s="60"/>
      <c r="H25" s="27">
        <f>SUM(H21:H24)</f>
        <v>136683</v>
      </c>
      <c r="J25" s="28">
        <f>SUM(J21:J24)</f>
        <v>130468</v>
      </c>
    </row>
    <row r="26" spans="1:10" ht="19.5" thickTop="1" x14ac:dyDescent="0.25">
      <c r="A26" s="60"/>
      <c r="B26" s="60"/>
      <c r="H26" s="6"/>
      <c r="J26" s="6"/>
    </row>
    <row r="27" spans="1:10" ht="20.25" thickBot="1" x14ac:dyDescent="0.35">
      <c r="D27" s="64" t="s">
        <v>10</v>
      </c>
      <c r="E27" s="65"/>
      <c r="F27" s="65"/>
      <c r="H27" s="64" t="s">
        <v>0</v>
      </c>
      <c r="I27" s="64"/>
      <c r="J27" s="64"/>
    </row>
    <row r="28" spans="1:10" ht="43.5" customHeight="1" thickBot="1" x14ac:dyDescent="0.35">
      <c r="A28" s="62" t="s">
        <v>123</v>
      </c>
      <c r="B28" s="60"/>
      <c r="D28" s="34" t="s">
        <v>1</v>
      </c>
      <c r="E28" s="15"/>
      <c r="F28" s="34" t="s">
        <v>2</v>
      </c>
      <c r="H28" s="34" t="s">
        <v>1</v>
      </c>
      <c r="I28" s="15"/>
      <c r="J28" s="34" t="s">
        <v>2</v>
      </c>
    </row>
    <row r="29" spans="1:10" ht="19.5" x14ac:dyDescent="0.3">
      <c r="A29" s="60" t="s">
        <v>124</v>
      </c>
      <c r="B29" s="60"/>
      <c r="D29" s="32">
        <v>29</v>
      </c>
      <c r="E29" s="24"/>
      <c r="F29" s="33">
        <v>25</v>
      </c>
      <c r="G29" s="24"/>
      <c r="H29" s="32">
        <v>55</v>
      </c>
      <c r="I29" s="24"/>
      <c r="J29" s="33">
        <v>39</v>
      </c>
    </row>
    <row r="30" spans="1:10" ht="19.5" x14ac:dyDescent="0.3">
      <c r="A30" s="60" t="s">
        <v>125</v>
      </c>
      <c r="B30" s="60"/>
      <c r="D30" s="23">
        <v>8</v>
      </c>
      <c r="E30" s="24"/>
      <c r="F30" s="24">
        <v>8</v>
      </c>
      <c r="G30" s="24"/>
      <c r="H30" s="23">
        <v>13</v>
      </c>
      <c r="I30" s="24"/>
      <c r="J30" s="24">
        <v>11</v>
      </c>
    </row>
    <row r="31" spans="1:10" ht="19.5" x14ac:dyDescent="0.3">
      <c r="A31" s="60" t="s">
        <v>126</v>
      </c>
      <c r="B31" s="60"/>
      <c r="D31" s="23">
        <v>0</v>
      </c>
      <c r="E31" s="24"/>
      <c r="F31" s="24">
        <v>2</v>
      </c>
      <c r="G31" s="24"/>
      <c r="H31" s="23">
        <v>0</v>
      </c>
      <c r="I31" s="24"/>
      <c r="J31" s="24">
        <v>3</v>
      </c>
    </row>
    <row r="32" spans="1:10" ht="19.5" x14ac:dyDescent="0.3">
      <c r="A32" s="60" t="s">
        <v>127</v>
      </c>
      <c r="B32" s="60"/>
      <c r="D32" s="23">
        <v>26</v>
      </c>
      <c r="E32" s="24"/>
      <c r="F32" s="24">
        <v>29</v>
      </c>
      <c r="G32" s="24"/>
      <c r="H32" s="23">
        <v>41</v>
      </c>
      <c r="I32" s="24"/>
      <c r="J32" s="24">
        <v>47</v>
      </c>
    </row>
    <row r="33" spans="1:10" ht="19.5" x14ac:dyDescent="0.3">
      <c r="A33" s="60" t="s">
        <v>128</v>
      </c>
      <c r="B33" s="60"/>
      <c r="D33" s="23">
        <v>0</v>
      </c>
      <c r="E33" s="24"/>
      <c r="F33" s="24">
        <v>0</v>
      </c>
      <c r="G33" s="24"/>
      <c r="H33" s="23">
        <v>0</v>
      </c>
      <c r="I33" s="24"/>
      <c r="J33" s="24">
        <v>1</v>
      </c>
    </row>
    <row r="34" spans="1:10" ht="19.5" x14ac:dyDescent="0.3">
      <c r="A34" s="60" t="s">
        <v>129</v>
      </c>
      <c r="B34" s="60"/>
      <c r="D34" s="23">
        <v>1</v>
      </c>
      <c r="E34" s="24"/>
      <c r="F34" s="24">
        <v>0</v>
      </c>
      <c r="G34" s="24"/>
      <c r="H34" s="23">
        <v>3</v>
      </c>
      <c r="I34" s="24"/>
      <c r="J34" s="24">
        <v>1</v>
      </c>
    </row>
    <row r="35" spans="1:10" x14ac:dyDescent="0.25">
      <c r="A35" s="60"/>
      <c r="B35" s="60"/>
    </row>
    <row r="36" spans="1:10" ht="41.25" customHeight="1" thickBot="1" x14ac:dyDescent="0.35">
      <c r="A36" s="62" t="s">
        <v>130</v>
      </c>
      <c r="B36" s="60"/>
      <c r="H36" s="30">
        <v>2019</v>
      </c>
      <c r="J36" s="30">
        <v>2018</v>
      </c>
    </row>
    <row r="37" spans="1:10" ht="19.5" x14ac:dyDescent="0.3">
      <c r="A37" s="60" t="s">
        <v>131</v>
      </c>
      <c r="B37" s="60"/>
      <c r="H37" s="29">
        <v>13</v>
      </c>
      <c r="J37" s="31">
        <v>12</v>
      </c>
    </row>
    <row r="38" spans="1:10" ht="19.5" x14ac:dyDescent="0.3">
      <c r="A38" s="60" t="s">
        <v>132</v>
      </c>
      <c r="B38" s="60"/>
      <c r="H38" s="12">
        <v>13</v>
      </c>
      <c r="J38" s="13">
        <v>13</v>
      </c>
    </row>
    <row r="39" spans="1:10" ht="19.5" x14ac:dyDescent="0.3">
      <c r="A39" s="60" t="s">
        <v>133</v>
      </c>
      <c r="B39" s="60"/>
      <c r="H39" s="12">
        <v>13</v>
      </c>
      <c r="J39" s="13">
        <v>14</v>
      </c>
    </row>
    <row r="40" spans="1:10" ht="19.5" x14ac:dyDescent="0.3">
      <c r="A40" s="60" t="s">
        <v>134</v>
      </c>
      <c r="B40" s="60"/>
      <c r="H40" s="12">
        <v>13</v>
      </c>
      <c r="J40" s="13">
        <v>13</v>
      </c>
    </row>
    <row r="41" spans="1:10" x14ac:dyDescent="0.25">
      <c r="A41" s="60"/>
      <c r="B41" s="60"/>
    </row>
    <row r="42" spans="1:10" x14ac:dyDescent="0.25">
      <c r="A42" s="60"/>
      <c r="B42" s="60"/>
    </row>
    <row r="43" spans="1:10" x14ac:dyDescent="0.25">
      <c r="A43" s="60"/>
      <c r="B43" s="60"/>
    </row>
    <row r="44" spans="1:10" x14ac:dyDescent="0.25">
      <c r="A44" s="60"/>
      <c r="B44" s="60"/>
    </row>
    <row r="45" spans="1:10" x14ac:dyDescent="0.25">
      <c r="A45" s="60"/>
      <c r="B45" s="60"/>
    </row>
    <row r="46" spans="1:10" x14ac:dyDescent="0.25">
      <c r="A46" s="60"/>
      <c r="B46" s="60"/>
    </row>
    <row r="47" spans="1:10" x14ac:dyDescent="0.25">
      <c r="A47" s="60"/>
      <c r="B47" s="60"/>
    </row>
  </sheetData>
  <mergeCells count="44">
    <mergeCell ref="A1:B1"/>
    <mergeCell ref="A2:B2"/>
    <mergeCell ref="A3:D3"/>
    <mergeCell ref="A6:B6"/>
    <mergeCell ref="A7:B7"/>
    <mergeCell ref="A8:B8"/>
    <mergeCell ref="A9:B9"/>
    <mergeCell ref="A10:B10"/>
    <mergeCell ref="A11:B11"/>
    <mergeCell ref="A12:B12"/>
    <mergeCell ref="A13:B13"/>
    <mergeCell ref="A14:B14"/>
    <mergeCell ref="A15:B15"/>
    <mergeCell ref="A16:B16"/>
    <mergeCell ref="A20:B20"/>
    <mergeCell ref="B18:J18"/>
    <mergeCell ref="A21:B21"/>
    <mergeCell ref="A22:B22"/>
    <mergeCell ref="A23:B23"/>
    <mergeCell ref="A24:B24"/>
    <mergeCell ref="A25:B25"/>
    <mergeCell ref="A26:B26"/>
    <mergeCell ref="A28:B28"/>
    <mergeCell ref="A29:B29"/>
    <mergeCell ref="A30:B30"/>
    <mergeCell ref="A31:B31"/>
    <mergeCell ref="A32:B32"/>
    <mergeCell ref="A33:B33"/>
    <mergeCell ref="D27:F27"/>
    <mergeCell ref="H27:J27"/>
    <mergeCell ref="A34:B34"/>
    <mergeCell ref="A35:B35"/>
    <mergeCell ref="A36:B36"/>
    <mergeCell ref="A37:B37"/>
    <mergeCell ref="A38:B38"/>
    <mergeCell ref="A39:B39"/>
    <mergeCell ref="A45:B45"/>
    <mergeCell ref="A46:B46"/>
    <mergeCell ref="A47:B47"/>
    <mergeCell ref="A40:B40"/>
    <mergeCell ref="A41:B41"/>
    <mergeCell ref="A42:B42"/>
    <mergeCell ref="A43:B43"/>
    <mergeCell ref="A44:B44"/>
  </mergeCells>
  <pageMargins left="0.75" right="0.2" top="0.25" bottom="0.35" header="0.5" footer="0.5"/>
  <pageSetup scale="57" orientation="landscape" r:id="rId1"/>
  <headerFooter>
    <oddFooter>&amp;CTable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Consolidated Results</vt:lpstr>
      <vt:lpstr>Segment Results</vt:lpstr>
      <vt:lpstr>Balance Sheet</vt:lpstr>
      <vt:lpstr>Cash Flow</vt:lpstr>
      <vt:lpstr>Equity Statement</vt:lpstr>
      <vt:lpstr>Other Financial &amp; Op Data</vt:lpstr>
      <vt:lpstr>'Cash Flow'!Print_Area</vt:lpstr>
      <vt:lpstr>'Other Financial &amp; Op Data'!Print_Area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2019-07-17T14:19:34Z</dcterms:created>
  <dcterms:modified xsi:type="dcterms:W3CDTF">2019-07-22T17:13:28Z</dcterms:modified>
</cp:coreProperties>
</file>