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28800" windowHeight="11832" tabRatio="789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ther Financial &amp; Op Data" sheetId="6" r:id="rId6"/>
  </sheets>
  <definedNames>
    <definedName name="_xlnm.Print_Area" localSheetId="2">'Balance Sheet'!$A$1:$I$53</definedName>
    <definedName name="_xlnm.Print_Area" localSheetId="3">'Cash Flow'!$A$1:$D$43</definedName>
    <definedName name="_xlnm.Print_Area" localSheetId="0">'Consolidated Results'!$A$1:$J$44</definedName>
    <definedName name="_xlnm.Print_Area" localSheetId="4">'Equity Summary'!$A$1:$N$40</definedName>
    <definedName name="_xlnm.Print_Area" localSheetId="5">'Other Financial &amp; Op Data'!$A$1:$J$33</definedName>
    <definedName name="_xlnm.Print_Area" localSheetId="1">'Segment Results '!$A$1:$Q$39</definedName>
  </definedNames>
  <calcPr calcId="152511"/>
</workbook>
</file>

<file path=xl/calcChain.xml><?xml version="1.0" encoding="utf-8"?>
<calcChain xmlns="http://schemas.openxmlformats.org/spreadsheetml/2006/main">
  <c r="J14" i="6" l="1"/>
  <c r="J16" i="6" s="1"/>
  <c r="H14" i="6"/>
  <c r="H16" i="6" s="1"/>
  <c r="J9" i="6"/>
  <c r="H9" i="6"/>
  <c r="M24" i="2"/>
  <c r="I12" i="1"/>
  <c r="I16" i="1" s="1"/>
  <c r="I22" i="1" s="1"/>
  <c r="I26" i="1" s="1"/>
  <c r="G12" i="1"/>
  <c r="G16" i="1" s="1"/>
  <c r="G22" i="1" s="1"/>
  <c r="M31" i="2"/>
  <c r="K31" i="2"/>
  <c r="M30" i="2"/>
  <c r="K30" i="2"/>
  <c r="M29" i="2"/>
  <c r="K29" i="2"/>
  <c r="M28" i="2"/>
  <c r="K28" i="2"/>
  <c r="K24" i="2"/>
  <c r="M19" i="2"/>
  <c r="M25" i="2" s="1"/>
  <c r="K19" i="2"/>
  <c r="P18" i="2"/>
  <c r="P17" i="2"/>
  <c r="P16" i="2"/>
  <c r="P15" i="2"/>
  <c r="M12" i="2"/>
  <c r="K12" i="2"/>
  <c r="P12" i="2" s="1"/>
  <c r="P11" i="2"/>
  <c r="P10" i="2"/>
  <c r="P9" i="2"/>
  <c r="P8" i="2"/>
  <c r="P19" i="2" l="1"/>
  <c r="M34" i="2"/>
  <c r="M32" i="2"/>
  <c r="G26" i="1"/>
  <c r="K25" i="2"/>
  <c r="P24" i="2"/>
  <c r="K32" i="2"/>
  <c r="P25" i="2" l="1"/>
  <c r="K34" i="2"/>
  <c r="J11" i="5" l="1"/>
  <c r="N11" i="5" s="1"/>
  <c r="J23" i="5" l="1"/>
  <c r="N23" i="5" s="1"/>
  <c r="B24" i="4" l="1"/>
  <c r="B35" i="4" l="1"/>
  <c r="D35" i="4"/>
  <c r="E24" i="2"/>
  <c r="E31" i="2" l="1"/>
  <c r="E30" i="2"/>
  <c r="E29" i="2"/>
  <c r="E28" i="2"/>
  <c r="C29" i="2"/>
  <c r="C30" i="2"/>
  <c r="C31" i="2"/>
  <c r="C28" i="2"/>
  <c r="H18" i="2"/>
  <c r="H17" i="2"/>
  <c r="H16" i="2"/>
  <c r="H15" i="2"/>
  <c r="H11" i="2"/>
  <c r="H10" i="2"/>
  <c r="H9" i="2"/>
  <c r="H8" i="2"/>
  <c r="C19" i="2" l="1"/>
  <c r="C44" i="3"/>
  <c r="C46" i="3" s="1"/>
  <c r="C12" i="1" l="1"/>
  <c r="C16" i="1" s="1"/>
  <c r="C22" i="1" s="1"/>
  <c r="C26" i="1" s="1"/>
  <c r="E12" i="1"/>
  <c r="E16" i="1" s="1"/>
  <c r="E22" i="1" s="1"/>
  <c r="E26" i="1" s="1"/>
  <c r="D29" i="4" l="1"/>
  <c r="B29" i="4"/>
  <c r="D24" i="4"/>
  <c r="D37" i="4" l="1"/>
  <c r="D39" i="4" s="1"/>
  <c r="B37" i="4"/>
  <c r="B39" i="4" s="1"/>
  <c r="B28" i="5" l="1"/>
  <c r="F28" i="5"/>
  <c r="H28" i="5"/>
  <c r="L28" i="5"/>
  <c r="J13" i="5"/>
  <c r="N13" i="5" s="1"/>
  <c r="J15" i="5"/>
  <c r="J17" i="5"/>
  <c r="N17" i="5" s="1"/>
  <c r="J19" i="5"/>
  <c r="N19" i="5" s="1"/>
  <c r="J25" i="5"/>
  <c r="N25" i="5" s="1"/>
  <c r="J21" i="5"/>
  <c r="N21" i="5" s="1"/>
  <c r="C15" i="3"/>
  <c r="C22" i="3" s="1"/>
  <c r="C31" i="3"/>
  <c r="C37" i="3" s="1"/>
  <c r="E44" i="3"/>
  <c r="E46" i="3" s="1"/>
  <c r="E31" i="3"/>
  <c r="E37" i="3" s="1"/>
  <c r="E15" i="3"/>
  <c r="E22" i="3" s="1"/>
  <c r="C24" i="2"/>
  <c r="H24" i="2" s="1"/>
  <c r="E19" i="2"/>
  <c r="C12" i="2"/>
  <c r="E12" i="2"/>
  <c r="E47" i="3" l="1"/>
  <c r="E32" i="2"/>
  <c r="H19" i="2"/>
  <c r="H12" i="2"/>
  <c r="C32" i="2"/>
  <c r="J28" i="5"/>
  <c r="N15" i="5"/>
  <c r="N28" i="5" s="1"/>
  <c r="C47" i="3"/>
  <c r="E25" i="2"/>
  <c r="E34" i="2" s="1"/>
  <c r="C25" i="2"/>
  <c r="H25" i="2" l="1"/>
  <c r="C34" i="2"/>
  <c r="J23" i="6"/>
  <c r="H23" i="6" l="1"/>
</calcChain>
</file>

<file path=xl/sharedStrings.xml><?xml version="1.0" encoding="utf-8"?>
<sst xmlns="http://schemas.openxmlformats.org/spreadsheetml/2006/main" count="275" uniqueCount="177">
  <si>
    <t>Lockheed Martin Corporation</t>
  </si>
  <si>
    <t>(unaudited; in millions, except per share data)</t>
  </si>
  <si>
    <t>Net sales</t>
  </si>
  <si>
    <t>Interest expense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</si>
  <si>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</si>
  <si>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</si>
  <si>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</si>
  <si>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</si>
  <si>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</si>
  <si>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</si>
  <si>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</si>
  <si>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</si>
  <si>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</si>
  <si>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</si>
  <si>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</si>
  <si>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</si>
  <si>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   Total net sales</t>
  </si>
  <si>
    <t xml:space="preserve">Operating profit </t>
  </si>
  <si>
    <t xml:space="preserve">  Stock-based compensation</t>
  </si>
  <si>
    <t xml:space="preserve">  Other, net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</si>
  <si>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</si>
  <si>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</si>
  <si>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</si>
  <si>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</si>
  <si>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</si>
  <si>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</si>
  <si>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</si>
  <si>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</si>
  <si>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</si>
  <si>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</si>
  <si>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</si>
  <si>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</si>
  <si>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Current liabilities</t>
  </si>
  <si>
    <t xml:space="preserve">  Accounts payable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</si>
  <si>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</si>
  <si>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</si>
  <si>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</si>
  <si>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</si>
  <si>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</si>
  <si>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</si>
  <si>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</si>
  <si>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</si>
  <si>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</si>
  <si>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</si>
  <si>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</si>
  <si>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</si>
  <si>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</si>
  <si>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</si>
  <si>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</si>
  <si>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</si>
  <si>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</si>
  <si>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</si>
  <si>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Accounts payable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</si>
  <si>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</si>
  <si>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</si>
  <si>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</si>
  <si>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</si>
  <si>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</si>
  <si>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</si>
  <si>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</si>
  <si>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</si>
  <si>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</si>
  <si>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</si>
  <si>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</si>
  <si>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</si>
  <si>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</si>
  <si>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</si>
  <si>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</si>
  <si>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</si>
  <si>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Retained</t>
  </si>
  <si>
    <t>Comprehensive</t>
  </si>
  <si>
    <t>Stockholders'</t>
  </si>
  <si>
    <t>Stock</t>
  </si>
  <si>
    <t>Capital</t>
  </si>
  <si>
    <t>Earnings</t>
  </si>
  <si>
    <t>Loss</t>
  </si>
  <si>
    <t xml:space="preserve">Repurchases of common stock </t>
  </si>
  <si>
    <t>Backlog</t>
  </si>
  <si>
    <t>Aeronautics</t>
  </si>
  <si>
    <t>Missiles and Fire Control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</si>
  <si>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</si>
  <si>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</si>
  <si>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</si>
  <si>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</si>
  <si>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</si>
  <si>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</si>
  <si>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>Property, plant and equipment, net</t>
  </si>
  <si>
    <t xml:space="preserve">  Salaries, benefits and payroll taxes</t>
  </si>
  <si>
    <t>Unallocated items</t>
  </si>
  <si>
    <t>Total unallocated items</t>
  </si>
  <si>
    <t xml:space="preserve">      Net cash used for investing activities</t>
  </si>
  <si>
    <t>Quarters Ended</t>
  </si>
  <si>
    <t>Cost of sales</t>
  </si>
  <si>
    <t>Earnings per common share</t>
  </si>
  <si>
    <t>Intangible assets, net</t>
  </si>
  <si>
    <t xml:space="preserve">      Total liabilities and equity</t>
  </si>
  <si>
    <t>Liabilities and equity</t>
  </si>
  <si>
    <t>Consolidated Statement of Equity</t>
  </si>
  <si>
    <t xml:space="preserve">  Rotary and Mission Systems</t>
  </si>
  <si>
    <t>Rotary and Mission Systems</t>
  </si>
  <si>
    <t>Income tax expense</t>
  </si>
  <si>
    <t xml:space="preserve">      Net cash used for financing activities</t>
  </si>
  <si>
    <t xml:space="preserve">      Net cash provided by operating activities</t>
  </si>
  <si>
    <t xml:space="preserve">Commercial helicopter programs </t>
  </si>
  <si>
    <t>International military helicopter programs</t>
  </si>
  <si>
    <t>in Subsidiary</t>
  </si>
  <si>
    <t>Interests</t>
  </si>
  <si>
    <t>Net decrease in noncontrolling interests in subsidiary</t>
  </si>
  <si>
    <t xml:space="preserve">Government helicopter programs </t>
  </si>
  <si>
    <t>Noncontrolling</t>
  </si>
  <si>
    <t>Paid-in</t>
  </si>
  <si>
    <t xml:space="preserve">  Noncontrolling interests in subsidiary</t>
  </si>
  <si>
    <t>Dec. 31,
2017</t>
  </si>
  <si>
    <t xml:space="preserve">  Current maturities of long-term debt
</t>
  </si>
  <si>
    <t>Balance at Dec. 31, 2017</t>
  </si>
  <si>
    <t xml:space="preserve">  Space</t>
  </si>
  <si>
    <t>Stock-based awards, ESOP activity and other</t>
  </si>
  <si>
    <t>Space</t>
  </si>
  <si>
    <t xml:space="preserve">Quarters Ended
</t>
  </si>
  <si>
    <t xml:space="preserve">$            - </t>
  </si>
  <si>
    <t xml:space="preserve">  FAS/CAS operating adjustment</t>
  </si>
  <si>
    <t>Earnings before income taxes</t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</si>
  <si>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</si>
  <si>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t xml:space="preserve">   Effective tax rate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</si>
  <si>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corporation closes its books and records on the last Sunday of the calendar quarter to align its financial closing with its business</t>
    </r>
  </si>
  <si>
    <t xml:space="preserve">  Inventories</t>
  </si>
  <si>
    <t xml:space="preserve">  Contract assets</t>
  </si>
  <si>
    <t xml:space="preserve">  Contract liabilities</t>
  </si>
  <si>
    <t>Consolidated Statements of Cash Flows</t>
  </si>
  <si>
    <t xml:space="preserve">      Contract assets</t>
  </si>
  <si>
    <r>
      <t xml:space="preserve">    </t>
    </r>
    <r>
      <rPr>
        <i/>
        <sz val="15"/>
        <rFont val="Arial"/>
        <family val="2"/>
      </rPr>
      <t>of Certain Tax Effects from Accumulated Other Comprehensive Income</t>
    </r>
    <r>
      <rPr>
        <sz val="15"/>
        <rFont val="Arial"/>
        <family val="2"/>
      </rPr>
      <t>. Accordingly, the corporation reclassified the stranded income tax effects in</t>
    </r>
  </si>
  <si>
    <r>
      <rPr>
        <vertAlign val="superscript"/>
        <sz val="15"/>
        <rFont val="Arial"/>
        <family val="2"/>
      </rPr>
      <t>3</t>
    </r>
    <r>
      <rPr>
        <sz val="15"/>
        <rFont val="Arial"/>
        <family val="2"/>
      </rPr>
      <t xml:space="preserve">  In the first quarter of 2018, the corporation adopted ASU 2018-02, </t>
    </r>
    <r>
      <rPr>
        <i/>
        <sz val="15"/>
        <rFont val="Arial"/>
        <family val="2"/>
      </rPr>
      <t>Income Statement - Reporting Comprehensive Income (Topic 220): Reclassification</t>
    </r>
  </si>
  <si>
    <t xml:space="preserve">      Inventories</t>
  </si>
  <si>
    <t xml:space="preserve">      Contract liabilities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</si>
  <si>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 Primarily represents the reclassification adjustment for the recognition of prior period amounts related to pension and other postretirement benefit plans.
</t>
    </r>
  </si>
  <si>
    <t xml:space="preserve">Other non-operating expense, net </t>
  </si>
  <si>
    <t>Six Months Ended</t>
  </si>
  <si>
    <t>June 25,
2017</t>
  </si>
  <si>
    <t>Balance at June 24, 2018</t>
  </si>
  <si>
    <t>June 24,
2018</t>
  </si>
  <si>
    <t>Gross profit</t>
  </si>
  <si>
    <t>Other income, net</t>
  </si>
  <si>
    <t>Operating profit</t>
  </si>
  <si>
    <t xml:space="preserve">   processes, which was on June 24 for the second quarter of 2018 and June 25 for the second quarter of 2017. The consolidated financial</t>
  </si>
  <si>
    <t xml:space="preserve">   statements and tables of financial information included herein are labeled based on that convention. This practice only affects interim periods,</t>
  </si>
  <si>
    <t xml:space="preserve">   as the corporation's fiscal year ends on Dec. 31.</t>
  </si>
  <si>
    <t xml:space="preserve">   ($76 million, or $0.26 per share, after tax) associated with planned workforce reductions and the consolidation of certain operations at the</t>
  </si>
  <si>
    <t xml:space="preserve">     Total consolidated operating profit</t>
  </si>
  <si>
    <t xml:space="preserve">  Severance and restructuring charges</t>
  </si>
  <si>
    <r>
      <t>Other comprehensive income, net of tax</t>
    </r>
    <r>
      <rPr>
        <vertAlign val="superscript"/>
        <sz val="15"/>
        <rFont val="Arial"/>
        <family val="2"/>
      </rPr>
      <t>1</t>
    </r>
  </si>
  <si>
    <r>
      <t>Dividends declared</t>
    </r>
    <r>
      <rPr>
        <vertAlign val="superscript"/>
        <sz val="15"/>
        <rFont val="Arial"/>
        <family val="2"/>
      </rPr>
      <t>2</t>
    </r>
  </si>
  <si>
    <r>
      <t>Reclassification of effects from tax reform</t>
    </r>
    <r>
      <rPr>
        <vertAlign val="superscript"/>
        <sz val="15"/>
        <rFont val="Arial"/>
        <family val="2"/>
      </rPr>
      <t>3</t>
    </r>
  </si>
  <si>
    <t>Equity</t>
  </si>
  <si>
    <t>2018
Outlook</t>
  </si>
  <si>
    <t>2017
Actual</t>
  </si>
  <si>
    <t>Total FAS expense and CAS costs</t>
  </si>
  <si>
    <t>FAS pension expense</t>
  </si>
  <si>
    <t>Less: CAS pension cost</t>
  </si>
  <si>
    <t>Net FAS/CAS pension adjustment</t>
  </si>
  <si>
    <t>Service and non-service cost reconciliation</t>
  </si>
  <si>
    <t>FAS pension service cost</t>
  </si>
  <si>
    <t>FAS/CAS operating adjustment</t>
  </si>
  <si>
    <t>Non-operating FAS pension expense</t>
  </si>
  <si>
    <t xml:space="preserve">     Total business segment operating profit</t>
  </si>
  <si>
    <t xml:space="preserve">      Total stockholders' equity (deficit)</t>
  </si>
  <si>
    <t xml:space="preserve">      Total equity (deficit)</t>
  </si>
  <si>
    <r>
      <t xml:space="preserve">  Special item - severance and restructuring charges</t>
    </r>
    <r>
      <rPr>
        <vertAlign val="superscript"/>
        <sz val="15"/>
        <rFont val="Arial"/>
        <family val="2"/>
      </rPr>
      <t>1</t>
    </r>
  </si>
  <si>
    <t>Operating margin</t>
  </si>
  <si>
    <t xml:space="preserve">     Total business segment operating margin</t>
  </si>
  <si>
    <t xml:space="preserve">     Total consolidated operating margin</t>
  </si>
  <si>
    <t>(unaudited; in millions, except for deliveries)</t>
  </si>
  <si>
    <t>Other Financial and Operating Information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</si>
  <si>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 Unallocated items for the second quarter and the first six months of 2018 include severance and restructuring charges totaling $96 million</t>
    </r>
  </si>
  <si>
    <t xml:space="preserve">   corporation's Rotary and Mission Systems (RMS) business segment.</t>
  </si>
  <si>
    <r>
      <rPr>
        <vertAlign val="superscript"/>
        <sz val="15"/>
        <rFont val="Arial"/>
        <family val="2"/>
      </rPr>
      <t>2</t>
    </r>
    <r>
      <rPr>
        <sz val="15"/>
        <rFont val="Arial"/>
        <family val="2"/>
      </rPr>
      <t xml:space="preserve">  Represents dividends of $2.00 per share declared for the first and second quarters of 2018. On June 28, 2018, subsequent to the end of the </t>
    </r>
  </si>
  <si>
    <t xml:space="preserve">    corporation's second quarter, the corporation declared its third quarter dividend of $2.00 per share.</t>
  </si>
  <si>
    <t xml:space="preserve">    accumulated other comprehensive loss resulting from the Tax Cuts and Jobs Act to retained earnings.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</si>
</sst>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15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vertAlign val="superscript"/>
      <sz val="15"/>
      <name val="Arial"/>
      <family val="2"/>
    </font>
    <font>
      <i/>
      <sz val="15"/>
      <name val="Arial"/>
      <family val="2"/>
    </font>
    <font>
      <b/>
      <u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1">
    <xf numFmtId="164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  <xf numFmtId="164" fontId="6" fillId="0" borderId="0"/>
    <xf numFmtId="0" fontId="3" fillId="0" borderId="0"/>
    <xf numFmtId="164" fontId="6" fillId="0" borderId="0"/>
    <xf numFmtId="164" fontId="6" fillId="0" borderId="0"/>
    <xf numFmtId="164" fontId="3" fillId="0" borderId="0"/>
    <xf numFmtId="0" fontId="9" fillId="0" borderId="0"/>
    <xf numFmtId="164" fontId="6" fillId="0" borderId="0"/>
    <xf numFmtId="0" fontId="10" fillId="0" borderId="0"/>
    <xf numFmtId="164" fontId="3" fillId="0" borderId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ill="0" applyBorder="0" applyAlignment="0" applyProtection="0"/>
    <xf numFmtId="176" fontId="6" fillId="0" borderId="0" applyFill="0" applyBorder="0" applyAlignment="0" applyProtection="0"/>
    <xf numFmtId="2" fontId="6" fillId="0" borderId="0" applyFill="0" applyBorder="0" applyAlignment="0" applyProtection="0"/>
    <xf numFmtId="164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1">
    <xf numFmtId="164" fontId="0" fillId="0" borderId="0" xfId="0"/>
    <xf numFmtId="165" fontId="4" fillId="2" borderId="0" xfId="0" applyNumberFormat="1" applyFont="1" applyFill="1" applyAlignment="1" applyProtection="1">
      <alignment horizontal="left"/>
    </xf>
    <xf numFmtId="164" fontId="5" fillId="2" borderId="0" xfId="4" applyFont="1" applyFill="1"/>
    <xf numFmtId="165" fontId="5" fillId="2" borderId="0" xfId="0" applyNumberFormat="1" applyFont="1" applyFill="1" applyProtection="1"/>
    <xf numFmtId="164" fontId="5" fillId="2" borderId="0" xfId="5" applyFont="1" applyFill="1"/>
    <xf numFmtId="164" fontId="5" fillId="2" borderId="0" xfId="5" applyFont="1" applyFill="1" applyBorder="1"/>
    <xf numFmtId="164" fontId="5" fillId="2" borderId="0" xfId="0" applyFont="1" applyFill="1"/>
    <xf numFmtId="165" fontId="4" fillId="2" borderId="0" xfId="0" applyNumberFormat="1" applyFont="1" applyFill="1" applyProtection="1"/>
    <xf numFmtId="164" fontId="4" fillId="2" borderId="0" xfId="4" applyFont="1" applyFill="1"/>
    <xf numFmtId="49" fontId="7" fillId="2" borderId="0" xfId="4" applyNumberFormat="1" applyFont="1" applyFill="1" applyAlignment="1" applyProtection="1">
      <alignment horizontal="center"/>
    </xf>
    <xf numFmtId="164" fontId="4" fillId="2" borderId="0" xfId="5" applyFont="1" applyFill="1"/>
    <xf numFmtId="9" fontId="5" fillId="2" borderId="0" xfId="3" applyFont="1" applyFill="1" applyProtection="1"/>
    <xf numFmtId="166" fontId="4" fillId="2" borderId="0" xfId="2" applyNumberFormat="1" applyFont="1" applyFill="1" applyProtection="1"/>
    <xf numFmtId="37" fontId="5" fillId="2" borderId="0" xfId="0" applyNumberFormat="1" applyFont="1" applyFill="1" applyProtection="1"/>
    <xf numFmtId="166" fontId="5" fillId="2" borderId="0" xfId="2" applyNumberFormat="1" applyFont="1" applyFill="1" applyProtection="1"/>
    <xf numFmtId="165" fontId="5" fillId="2" borderId="0" xfId="0" applyNumberFormat="1" applyFont="1" applyFill="1" applyAlignment="1" applyProtection="1">
      <alignment horizontal="left"/>
    </xf>
    <xf numFmtId="5" fontId="4" fillId="2" borderId="0" xfId="0" applyNumberFormat="1" applyFont="1" applyFill="1" applyProtection="1"/>
    <xf numFmtId="5" fontId="5" fillId="2" borderId="0" xfId="0" applyNumberFormat="1" applyFont="1" applyFill="1" applyProtection="1"/>
    <xf numFmtId="167" fontId="4" fillId="2" borderId="2" xfId="1" applyNumberFormat="1" applyFont="1" applyFill="1" applyBorder="1" applyProtection="1"/>
    <xf numFmtId="167" fontId="5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5" fillId="2" borderId="0" xfId="0" applyNumberFormat="1" applyFont="1" applyFill="1" applyProtection="1"/>
    <xf numFmtId="167" fontId="5" fillId="2" borderId="0" xfId="1" applyNumberFormat="1" applyFont="1" applyFill="1" applyProtection="1"/>
    <xf numFmtId="167" fontId="4" fillId="2" borderId="0" xfId="0" applyNumberFormat="1" applyFont="1" applyFill="1" applyProtection="1"/>
    <xf numFmtId="165" fontId="5" fillId="0" borderId="0" xfId="0" applyNumberFormat="1" applyFont="1" applyFill="1" applyProtection="1"/>
    <xf numFmtId="167" fontId="4" fillId="2" borderId="0" xfId="1" applyNumberFormat="1" applyFont="1" applyFill="1" applyBorder="1" applyProtection="1"/>
    <xf numFmtId="167" fontId="5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6" fontId="5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169" fontId="4" fillId="2" borderId="0" xfId="0" applyNumberFormat="1" applyFont="1" applyFill="1" applyProtection="1"/>
    <xf numFmtId="168" fontId="5" fillId="2" borderId="3" xfId="1" applyNumberFormat="1" applyFont="1" applyFill="1" applyBorder="1" applyProtection="1"/>
    <xf numFmtId="7" fontId="4" fillId="2" borderId="0" xfId="0" applyNumberFormat="1" applyFont="1" applyFill="1" applyProtection="1"/>
    <xf numFmtId="7" fontId="5" fillId="2" borderId="0" xfId="0" applyNumberFormat="1" applyFont="1" applyFill="1" applyProtection="1"/>
    <xf numFmtId="165" fontId="4" fillId="2" borderId="0" xfId="0" quotePrefix="1" applyNumberFormat="1" applyFont="1" applyFill="1" applyAlignment="1" applyProtection="1">
      <alignment horizontal="left"/>
    </xf>
    <xf numFmtId="165" fontId="5" fillId="2" borderId="0" xfId="0" applyNumberFormat="1" applyFont="1" applyFill="1" applyBorder="1" applyAlignment="1" applyProtection="1">
      <alignment horizontal="left"/>
    </xf>
    <xf numFmtId="9" fontId="5" fillId="2" borderId="0" xfId="3" applyFont="1" applyFill="1" applyBorder="1" applyProtection="1"/>
    <xf numFmtId="7" fontId="5" fillId="2" borderId="0" xfId="0" applyNumberFormat="1" applyFont="1" applyFill="1" applyBorder="1" applyProtection="1"/>
    <xf numFmtId="170" fontId="4" fillId="2" borderId="0" xfId="0" applyNumberFormat="1" applyFont="1" applyFill="1" applyProtection="1"/>
    <xf numFmtId="170" fontId="5" fillId="2" borderId="0" xfId="0" applyNumberFormat="1" applyFont="1" applyFill="1" applyProtection="1"/>
    <xf numFmtId="9" fontId="5" fillId="2" borderId="0" xfId="0" applyNumberFormat="1" applyFont="1" applyFill="1" applyProtection="1"/>
    <xf numFmtId="171" fontId="4" fillId="2" borderId="0" xfId="0" applyNumberFormat="1" applyFont="1" applyFill="1" applyProtection="1"/>
    <xf numFmtId="37" fontId="5" fillId="2" borderId="0" xfId="0" applyNumberFormat="1" applyFont="1" applyFill="1"/>
    <xf numFmtId="164" fontId="7" fillId="2" borderId="0" xfId="4" applyFont="1" applyFill="1"/>
    <xf numFmtId="164" fontId="5" fillId="2" borderId="0" xfId="7" applyFont="1" applyFill="1"/>
    <xf numFmtId="164" fontId="8" fillId="2" borderId="0" xfId="5" applyFont="1" applyFill="1"/>
    <xf numFmtId="164" fontId="8" fillId="2" borderId="0" xfId="0" applyFont="1" applyFill="1"/>
    <xf numFmtId="164" fontId="8" fillId="2" borderId="0" xfId="5" applyFont="1" applyFill="1" applyBorder="1"/>
    <xf numFmtId="164" fontId="8" fillId="3" borderId="0" xfId="5" applyFont="1" applyFill="1"/>
    <xf numFmtId="164" fontId="8" fillId="2" borderId="0" xfId="5" applyFont="1" applyFill="1" applyAlignment="1">
      <alignment horizontal="left"/>
    </xf>
    <xf numFmtId="164" fontId="8" fillId="2" borderId="0" xfId="5" applyFont="1" applyFill="1" applyAlignment="1">
      <alignment horizontal="right"/>
    </xf>
    <xf numFmtId="0" fontId="8" fillId="2" borderId="0" xfId="10" applyFont="1" applyFill="1"/>
    <xf numFmtId="164" fontId="8" fillId="3" borderId="0" xfId="11" applyFont="1" applyFill="1"/>
    <xf numFmtId="0" fontId="8" fillId="2" borderId="0" xfId="10" applyFont="1" applyFill="1" applyAlignment="1"/>
    <xf numFmtId="41" fontId="8" fillId="2" borderId="0" xfId="10" applyNumberFormat="1" applyFont="1" applyFill="1"/>
    <xf numFmtId="164" fontId="11" fillId="2" borderId="0" xfId="13" applyFont="1" applyFill="1"/>
    <xf numFmtId="164" fontId="11" fillId="2" borderId="0" xfId="13" applyFont="1" applyFill="1" applyBorder="1"/>
    <xf numFmtId="164" fontId="8" fillId="2" borderId="0" xfId="5" quotePrefix="1" applyFont="1" applyFill="1" applyBorder="1" applyAlignment="1">
      <alignment horizontal="left"/>
    </xf>
    <xf numFmtId="39" fontId="8" fillId="3" borderId="0" xfId="5" applyNumberFormat="1" applyFont="1" applyFill="1"/>
    <xf numFmtId="169" fontId="8" fillId="2" borderId="0" xfId="3" applyNumberFormat="1" applyFont="1" applyFill="1"/>
    <xf numFmtId="7" fontId="4" fillId="2" borderId="0" xfId="0" applyNumberFormat="1" applyFont="1" applyFill="1" applyBorder="1" applyProtection="1"/>
    <xf numFmtId="164" fontId="11" fillId="2" borderId="0" xfId="13" applyFont="1" applyFill="1" applyAlignment="1"/>
    <xf numFmtId="0" fontId="4" fillId="2" borderId="1" xfId="0" quotePrefix="1" applyNumberFormat="1" applyFont="1" applyFill="1" applyBorder="1" applyAlignment="1" applyProtection="1">
      <alignment horizontal="center" wrapText="1"/>
    </xf>
    <xf numFmtId="0" fontId="4" fillId="2" borderId="0" xfId="5" applyNumberFormat="1" applyFont="1" applyFill="1"/>
    <xf numFmtId="44" fontId="5" fillId="2" borderId="0" xfId="2" applyFont="1" applyFill="1" applyBorder="1" applyProtection="1"/>
    <xf numFmtId="44" fontId="4" fillId="2" borderId="0" xfId="2" applyFont="1" applyFill="1" applyBorder="1" applyProtection="1"/>
    <xf numFmtId="37" fontId="4" fillId="2" borderId="0" xfId="0" applyNumberFormat="1" applyFont="1" applyFill="1"/>
    <xf numFmtId="164" fontId="5" fillId="2" borderId="0" xfId="5" quotePrefix="1" applyFont="1" applyFill="1" applyBorder="1" applyAlignment="1">
      <alignment horizontal="left"/>
    </xf>
    <xf numFmtId="164" fontId="5" fillId="3" borderId="0" xfId="11" applyFont="1" applyFill="1"/>
    <xf numFmtId="41" fontId="5" fillId="2" borderId="2" xfId="0" applyNumberFormat="1" applyFont="1" applyFill="1" applyBorder="1" applyProtection="1"/>
    <xf numFmtId="164" fontId="5" fillId="2" borderId="0" xfId="5" applyFont="1" applyFill="1" applyAlignment="1">
      <alignment wrapText="1"/>
    </xf>
    <xf numFmtId="164" fontId="5" fillId="3" borderId="0" xfId="11" applyFont="1" applyFill="1" applyAlignment="1">
      <alignment wrapText="1"/>
    </xf>
    <xf numFmtId="164" fontId="5" fillId="2" borderId="0" xfId="5" applyFont="1" applyFill="1" applyAlignment="1"/>
    <xf numFmtId="164" fontId="5" fillId="2" borderId="0" xfId="5" quotePrefix="1" applyFont="1" applyFill="1" applyBorder="1" applyAlignment="1"/>
    <xf numFmtId="165" fontId="5" fillId="2" borderId="0" xfId="0" applyNumberFormat="1" applyFont="1" applyFill="1" applyBorder="1" applyProtection="1"/>
    <xf numFmtId="166" fontId="4" fillId="2" borderId="0" xfId="2" applyNumberFormat="1" applyFont="1" applyFill="1" applyBorder="1" applyProtection="1"/>
    <xf numFmtId="166" fontId="5" fillId="2" borderId="0" xfId="2" applyNumberFormat="1" applyFont="1" applyFill="1" applyBorder="1" applyProtection="1"/>
    <xf numFmtId="5" fontId="5" fillId="2" borderId="0" xfId="0" applyNumberFormat="1" applyFont="1" applyFill="1" applyBorder="1" applyProtection="1"/>
    <xf numFmtId="170" fontId="4" fillId="2" borderId="0" xfId="0" applyNumberFormat="1" applyFont="1" applyFill="1" applyBorder="1" applyProtection="1"/>
    <xf numFmtId="170" fontId="5" fillId="2" borderId="0" xfId="0" applyNumberFormat="1" applyFont="1" applyFill="1" applyBorder="1" applyProtection="1"/>
    <xf numFmtId="171" fontId="4" fillId="2" borderId="0" xfId="0" applyNumberFormat="1" applyFont="1" applyFill="1" applyBorder="1" applyProtection="1"/>
    <xf numFmtId="164" fontId="5" fillId="2" borderId="0" xfId="0" applyFont="1" applyFill="1" applyBorder="1"/>
    <xf numFmtId="0" fontId="5" fillId="2" borderId="0" xfId="10" applyFont="1" applyFill="1" applyAlignment="1"/>
    <xf numFmtId="164" fontId="5" fillId="2" borderId="0" xfId="5" quotePrefix="1" applyFont="1" applyFill="1" applyBorder="1" applyAlignment="1">
      <alignment horizontal="left" wrapText="1"/>
    </xf>
    <xf numFmtId="41" fontId="4" fillId="2" borderId="2" xfId="0" applyNumberFormat="1" applyFont="1" applyFill="1" applyBorder="1" applyProtection="1"/>
    <xf numFmtId="164" fontId="4" fillId="2" borderId="0" xfId="8" applyFont="1" applyFill="1"/>
    <xf numFmtId="164" fontId="5" fillId="2" borderId="0" xfId="8" applyFont="1" applyFill="1" applyAlignment="1">
      <alignment horizontal="left"/>
    </xf>
    <xf numFmtId="164" fontId="5" fillId="2" borderId="0" xfId="8" applyFont="1" applyFill="1"/>
    <xf numFmtId="165" fontId="5" fillId="2" borderId="0" xfId="0" applyNumberFormat="1" applyFont="1" applyFill="1" applyAlignment="1" applyProtection="1">
      <alignment horizontal="right"/>
    </xf>
    <xf numFmtId="164" fontId="5" fillId="2" borderId="0" xfId="0" applyFont="1" applyFill="1" applyAlignment="1">
      <alignment horizontal="right"/>
    </xf>
    <xf numFmtId="164" fontId="5" fillId="2" borderId="0" xfId="0" applyFont="1" applyFill="1" applyAlignment="1">
      <alignment horizontal="left"/>
    </xf>
    <xf numFmtId="164" fontId="4" fillId="2" borderId="0" xfId="0" applyFont="1" applyFill="1" applyAlignment="1"/>
    <xf numFmtId="0" fontId="4" fillId="2" borderId="0" xfId="6" applyFont="1" applyFill="1" applyBorder="1" applyAlignment="1" applyProtection="1">
      <alignment vertical="top"/>
      <protection locked="0"/>
    </xf>
    <xf numFmtId="0" fontId="4" fillId="2" borderId="0" xfId="6" applyFont="1" applyFill="1" applyBorder="1" applyAlignment="1" applyProtection="1">
      <alignment horizontal="right" vertical="top"/>
      <protection locked="0"/>
    </xf>
    <xf numFmtId="164" fontId="4" fillId="2" borderId="0" xfId="0" applyFont="1" applyFill="1" applyBorder="1" applyAlignment="1">
      <alignment horizontal="left"/>
    </xf>
    <xf numFmtId="49" fontId="4" fillId="2" borderId="0" xfId="0" quotePrefix="1" applyNumberFormat="1" applyFont="1" applyFill="1" applyAlignment="1" applyProtection="1">
      <alignment horizontal="center"/>
    </xf>
    <xf numFmtId="164" fontId="4" fillId="2" borderId="0" xfId="0" applyFont="1" applyFill="1" applyAlignment="1">
      <alignment horizontal="left"/>
    </xf>
    <xf numFmtId="164" fontId="4" fillId="2" borderId="0" xfId="0" applyFont="1" applyFill="1" applyProtection="1">
      <protection locked="0"/>
    </xf>
    <xf numFmtId="164" fontId="4" fillId="2" borderId="0" xfId="0" applyFont="1" applyFill="1" applyAlignment="1" applyProtection="1">
      <alignment horizontal="left"/>
      <protection locked="0"/>
    </xf>
    <xf numFmtId="164" fontId="5" fillId="2" borderId="0" xfId="0" applyFont="1" applyFill="1" applyProtection="1">
      <protection locked="0"/>
    </xf>
    <xf numFmtId="164" fontId="5" fillId="2" borderId="0" xfId="0" applyFont="1" applyFill="1" applyBorder="1" applyAlignment="1">
      <alignment horizontal="left"/>
    </xf>
    <xf numFmtId="41" fontId="4" fillId="2" borderId="0" xfId="0" applyNumberFormat="1" applyFont="1" applyFill="1" applyBorder="1" applyAlignment="1" applyProtection="1">
      <alignment horizontal="left"/>
    </xf>
    <xf numFmtId="41" fontId="5" fillId="2" borderId="0" xfId="0" applyNumberFormat="1" applyFont="1" applyFill="1" applyBorder="1" applyProtection="1"/>
    <xf numFmtId="0" fontId="5" fillId="2" borderId="0" xfId="1" applyNumberFormat="1" applyFont="1" applyFill="1" applyAlignment="1" applyProtection="1">
      <alignment horizontal="left"/>
    </xf>
    <xf numFmtId="41" fontId="4" fillId="2" borderId="0" xfId="0" applyNumberFormat="1" applyFont="1" applyFill="1" applyBorder="1" applyProtection="1"/>
    <xf numFmtId="41" fontId="4" fillId="2" borderId="0" xfId="0" applyNumberFormat="1" applyFont="1" applyFill="1" applyAlignment="1" applyProtection="1">
      <alignment horizontal="left"/>
    </xf>
    <xf numFmtId="166" fontId="4" fillId="2" borderId="5" xfId="2" applyNumberFormat="1" applyFont="1" applyFill="1" applyBorder="1" applyAlignment="1" applyProtection="1">
      <alignment horizontal="right"/>
    </xf>
    <xf numFmtId="172" fontId="4" fillId="2" borderId="0" xfId="2" quotePrefix="1" applyNumberFormat="1" applyFont="1" applyFill="1" applyAlignment="1" applyProtection="1">
      <alignment horizontal="left"/>
    </xf>
    <xf numFmtId="166" fontId="5" fillId="2" borderId="5" xfId="2" applyNumberFormat="1" applyFont="1" applyFill="1" applyBorder="1" applyAlignment="1" applyProtection="1">
      <alignment horizontal="right"/>
    </xf>
    <xf numFmtId="164" fontId="4" fillId="2" borderId="0" xfId="0" applyFont="1" applyFill="1"/>
    <xf numFmtId="41" fontId="4" fillId="2" borderId="0" xfId="0" applyNumberFormat="1" applyFont="1" applyFill="1" applyProtection="1"/>
    <xf numFmtId="41" fontId="5" fillId="2" borderId="0" xfId="0" applyNumberFormat="1" applyFont="1" applyFill="1" applyProtection="1"/>
    <xf numFmtId="167" fontId="5" fillId="2" borderId="0" xfId="1" applyNumberFormat="1" applyFont="1" applyFill="1" applyAlignment="1" applyProtection="1">
      <alignment horizontal="right"/>
    </xf>
    <xf numFmtId="167" fontId="5" fillId="2" borderId="0" xfId="1" applyNumberFormat="1" applyFont="1" applyFill="1" applyAlignment="1" applyProtection="1">
      <alignment horizontal="left"/>
    </xf>
    <xf numFmtId="0" fontId="4" fillId="2" borderId="0" xfId="6" applyFont="1" applyFill="1" applyAlignment="1">
      <alignment horizontal="left"/>
    </xf>
    <xf numFmtId="167" fontId="4" fillId="2" borderId="0" xfId="1" applyNumberFormat="1" applyFont="1" applyFill="1" applyBorder="1" applyAlignment="1" applyProtection="1">
      <alignment horizontal="right"/>
    </xf>
    <xf numFmtId="167" fontId="4" fillId="2" borderId="0" xfId="1" applyNumberFormat="1" applyFont="1" applyFill="1" applyBorder="1" applyAlignment="1" applyProtection="1">
      <alignment horizontal="left"/>
    </xf>
    <xf numFmtId="167" fontId="5" fillId="2" borderId="0" xfId="1" applyNumberFormat="1" applyFont="1" applyFill="1" applyBorder="1" applyAlignment="1" applyProtection="1">
      <alignment horizontal="right"/>
    </xf>
    <xf numFmtId="172" fontId="4" fillId="2" borderId="0" xfId="2" applyNumberFormat="1" applyFont="1" applyFill="1" applyAlignment="1" applyProtection="1">
      <alignment horizontal="left"/>
    </xf>
    <xf numFmtId="164" fontId="5" fillId="3" borderId="0" xfId="0" applyFont="1" applyFill="1" applyAlignment="1"/>
    <xf numFmtId="164" fontId="5" fillId="3" borderId="0" xfId="5" applyFont="1" applyFill="1"/>
    <xf numFmtId="172" fontId="5" fillId="2" borderId="0" xfId="2" applyNumberFormat="1" applyFont="1" applyFill="1" applyBorder="1" applyAlignment="1" applyProtection="1">
      <alignment horizontal="left"/>
    </xf>
    <xf numFmtId="172" fontId="5" fillId="2" borderId="0" xfId="2" applyNumberFormat="1" applyFont="1" applyFill="1" applyBorder="1" applyAlignment="1" applyProtection="1">
      <alignment horizontal="right"/>
    </xf>
    <xf numFmtId="37" fontId="5" fillId="2" borderId="0" xfId="5" applyNumberFormat="1" applyFont="1" applyFill="1" applyBorder="1" applyAlignment="1">
      <alignment horizontal="left"/>
    </xf>
    <xf numFmtId="167" fontId="4" fillId="2" borderId="0" xfId="1" applyNumberFormat="1" applyFont="1" applyFill="1" applyBorder="1" applyAlignment="1">
      <alignment horizontal="right" vertical="top"/>
    </xf>
    <xf numFmtId="37" fontId="5" fillId="2" borderId="0" xfId="5" applyNumberFormat="1" applyFont="1" applyFill="1" applyBorder="1" applyAlignment="1">
      <alignment horizontal="right"/>
    </xf>
    <xf numFmtId="167" fontId="5" fillId="2" borderId="0" xfId="1" applyNumberFormat="1" applyFont="1" applyFill="1" applyBorder="1" applyAlignment="1">
      <alignment horizontal="right" vertical="top"/>
    </xf>
    <xf numFmtId="164" fontId="4" fillId="3" borderId="0" xfId="0" applyFont="1" applyFill="1" applyAlignment="1"/>
    <xf numFmtId="167" fontId="4" fillId="2" borderId="6" xfId="1" applyNumberFormat="1" applyFont="1" applyFill="1" applyBorder="1" applyAlignment="1">
      <alignment horizontal="right" vertical="top"/>
    </xf>
    <xf numFmtId="167" fontId="5" fillId="2" borderId="6" xfId="1" applyNumberFormat="1" applyFont="1" applyFill="1" applyBorder="1" applyAlignment="1">
      <alignment horizontal="right" vertical="top"/>
    </xf>
    <xf numFmtId="172" fontId="4" fillId="2" borderId="0" xfId="2" applyNumberFormat="1" applyFont="1" applyFill="1" applyBorder="1" applyProtection="1"/>
    <xf numFmtId="172" fontId="5" fillId="2" borderId="0" xfId="2" applyNumberFormat="1" applyFont="1" applyFill="1" applyBorder="1" applyProtection="1"/>
    <xf numFmtId="5" fontId="5" fillId="2" borderId="0" xfId="0" applyNumberFormat="1" applyFont="1" applyFill="1" applyAlignment="1" applyProtection="1">
      <alignment horizontal="right"/>
    </xf>
    <xf numFmtId="5" fontId="5" fillId="2" borderId="0" xfId="0" applyNumberFormat="1" applyFont="1" applyFill="1" applyAlignment="1" applyProtection="1">
      <alignment horizontal="left"/>
    </xf>
    <xf numFmtId="41" fontId="4" fillId="2" borderId="0" xfId="0" applyNumberFormat="1" applyFont="1" applyFill="1" applyAlignment="1" applyProtection="1">
      <alignment horizontal="right"/>
    </xf>
    <xf numFmtId="168" fontId="4" fillId="2" borderId="0" xfId="1" applyNumberFormat="1" applyFont="1" applyFill="1" applyAlignment="1">
      <alignment horizontal="right"/>
    </xf>
    <xf numFmtId="173" fontId="4" fillId="2" borderId="0" xfId="0" applyNumberFormat="1" applyFont="1" applyFill="1" applyAlignment="1" applyProtection="1">
      <alignment horizontal="left"/>
    </xf>
    <xf numFmtId="168" fontId="5" fillId="2" borderId="0" xfId="1" applyNumberFormat="1" applyFont="1" applyFill="1" applyAlignment="1">
      <alignment horizontal="right"/>
    </xf>
    <xf numFmtId="173" fontId="5" fillId="2" borderId="0" xfId="0" applyNumberFormat="1" applyFont="1" applyFill="1" applyAlignment="1" applyProtection="1">
      <alignment horizontal="right"/>
    </xf>
    <xf numFmtId="173" fontId="5" fillId="2" borderId="0" xfId="0" applyNumberFormat="1" applyFont="1" applyFill="1" applyAlignment="1" applyProtection="1">
      <alignment horizontal="left"/>
    </xf>
    <xf numFmtId="37" fontId="4" fillId="2" borderId="0" xfId="0" applyNumberFormat="1" applyFont="1" applyFill="1" applyAlignment="1" applyProtection="1">
      <alignment horizontal="left"/>
    </xf>
    <xf numFmtId="165" fontId="4" fillId="2" borderId="0" xfId="9" applyNumberFormat="1" applyFont="1" applyFill="1" applyAlignment="1" applyProtection="1">
      <alignment horizontal="left"/>
    </xf>
    <xf numFmtId="41" fontId="4" fillId="2" borderId="0" xfId="9" applyNumberFormat="1" applyFont="1" applyFill="1" applyBorder="1" applyAlignment="1" applyProtection="1">
      <alignment horizontal="center"/>
    </xf>
    <xf numFmtId="165" fontId="5" fillId="2" borderId="0" xfId="9" applyNumberFormat="1" applyFont="1" applyFill="1" applyProtection="1"/>
    <xf numFmtId="165" fontId="5" fillId="2" borderId="0" xfId="9" applyNumberFormat="1" applyFont="1" applyFill="1" applyAlignment="1" applyProtection="1">
      <alignment horizontal="center"/>
    </xf>
    <xf numFmtId="165" fontId="4" fillId="2" borderId="0" xfId="9" applyNumberFormat="1" applyFont="1" applyFill="1" applyBorder="1" applyProtection="1"/>
    <xf numFmtId="16" fontId="5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4" fillId="2" borderId="0" xfId="9" applyNumberFormat="1" applyFont="1" applyFill="1" applyProtection="1"/>
    <xf numFmtId="165" fontId="4" fillId="2" borderId="1" xfId="9" applyNumberFormat="1" applyFont="1" applyFill="1" applyBorder="1" applyAlignment="1" applyProtection="1">
      <alignment horizontal="center" vertical="center" wrapText="1"/>
    </xf>
    <xf numFmtId="171" fontId="5" fillId="2" borderId="0" xfId="9" quotePrefix="1" applyNumberFormat="1" applyFont="1" applyFill="1" applyBorder="1" applyProtection="1"/>
    <xf numFmtId="165" fontId="5" fillId="2" borderId="0" xfId="9" applyNumberFormat="1" applyFont="1" applyFill="1" applyAlignment="1" applyProtection="1">
      <alignment horizontal="left"/>
    </xf>
    <xf numFmtId="171" fontId="5" fillId="2" borderId="0" xfId="9" applyNumberFormat="1" applyFont="1" applyFill="1" applyBorder="1" applyProtection="1"/>
    <xf numFmtId="41" fontId="5" fillId="2" borderId="0" xfId="1" applyNumberFormat="1" applyFont="1" applyFill="1" applyProtection="1"/>
    <xf numFmtId="167" fontId="4" fillId="0" borderId="2" xfId="1" applyNumberFormat="1" applyFont="1" applyFill="1" applyBorder="1" applyProtection="1"/>
    <xf numFmtId="41" fontId="5" fillId="2" borderId="2" xfId="1" applyNumberFormat="1" applyFont="1" applyFill="1" applyBorder="1" applyProtection="1"/>
    <xf numFmtId="165" fontId="5" fillId="2" borderId="0" xfId="9" applyNumberFormat="1" applyFont="1" applyFill="1" applyAlignment="1" applyProtection="1">
      <alignment horizontal="left" indent="1"/>
    </xf>
    <xf numFmtId="171" fontId="4" fillId="2" borderId="0" xfId="9" applyNumberFormat="1" applyFont="1" applyFill="1" applyProtection="1"/>
    <xf numFmtId="171" fontId="5" fillId="2" borderId="0" xfId="9" applyNumberFormat="1" applyFont="1" applyFill="1" applyProtection="1"/>
    <xf numFmtId="41" fontId="5" fillId="2" borderId="0" xfId="1" applyNumberFormat="1" applyFont="1" applyFill="1" applyBorder="1" applyProtection="1"/>
    <xf numFmtId="167" fontId="4" fillId="0" borderId="0" xfId="1" applyNumberFormat="1" applyFont="1" applyFill="1" applyBorder="1" applyProtection="1"/>
    <xf numFmtId="41" fontId="4" fillId="2" borderId="0" xfId="9" applyNumberFormat="1" applyFont="1" applyFill="1" applyBorder="1" applyAlignment="1">
      <alignment horizontal="center"/>
    </xf>
    <xf numFmtId="42" fontId="4" fillId="2" borderId="0" xfId="2" applyNumberFormat="1" applyFont="1" applyFill="1" applyBorder="1" applyAlignment="1" applyProtection="1">
      <alignment horizontal="center"/>
    </xf>
    <xf numFmtId="5" fontId="4" fillId="2" borderId="0" xfId="9" applyNumberFormat="1" applyFont="1" applyFill="1" applyProtection="1"/>
    <xf numFmtId="5" fontId="5" fillId="2" borderId="0" xfId="9" applyNumberFormat="1" applyFont="1" applyFill="1" applyProtection="1"/>
    <xf numFmtId="41" fontId="5" fillId="2" borderId="0" xfId="9" applyNumberFormat="1" applyFont="1" applyFill="1" applyBorder="1" applyAlignment="1">
      <alignment horizontal="center"/>
    </xf>
    <xf numFmtId="171" fontId="4" fillId="2" borderId="0" xfId="9" applyNumberFormat="1" applyFont="1" applyFill="1"/>
    <xf numFmtId="171" fontId="5" fillId="2" borderId="0" xfId="9" applyNumberFormat="1" applyFont="1" applyFill="1"/>
    <xf numFmtId="41" fontId="4" fillId="2" borderId="0" xfId="1" applyNumberFormat="1" applyFont="1" applyFill="1" applyProtection="1"/>
    <xf numFmtId="41" fontId="5" fillId="2" borderId="2" xfId="1" applyNumberFormat="1" applyFont="1" applyFill="1" applyBorder="1" applyAlignment="1" applyProtection="1">
      <alignment horizontal="right"/>
    </xf>
    <xf numFmtId="167" fontId="4" fillId="2" borderId="6" xfId="1" applyNumberFormat="1" applyFont="1" applyFill="1" applyBorder="1" applyProtection="1"/>
    <xf numFmtId="165" fontId="4" fillId="3" borderId="0" xfId="9" applyNumberFormat="1" applyFont="1" applyFill="1" applyAlignment="1" applyProtection="1">
      <alignment horizontal="left"/>
    </xf>
    <xf numFmtId="165" fontId="4" fillId="3" borderId="0" xfId="9" applyNumberFormat="1" applyFont="1" applyFill="1" applyProtection="1"/>
    <xf numFmtId="165" fontId="5" fillId="3" borderId="0" xfId="9" applyNumberFormat="1" applyFont="1" applyFill="1" applyProtection="1"/>
    <xf numFmtId="166" fontId="4" fillId="3" borderId="0" xfId="9" applyNumberFormat="1" applyFont="1" applyFill="1" applyProtection="1"/>
    <xf numFmtId="37" fontId="5" fillId="3" borderId="0" xfId="9" applyNumberFormat="1" applyFont="1" applyFill="1" applyProtection="1"/>
    <xf numFmtId="166" fontId="5" fillId="3" borderId="0" xfId="9" applyNumberFormat="1" applyFont="1" applyFill="1" applyProtection="1"/>
    <xf numFmtId="165" fontId="5" fillId="3" borderId="0" xfId="9" applyNumberFormat="1" applyFont="1" applyFill="1" applyAlignment="1" applyProtection="1">
      <alignment horizontal="left"/>
    </xf>
    <xf numFmtId="42" fontId="4" fillId="2" borderId="0" xfId="2" applyNumberFormat="1" applyFont="1" applyFill="1" applyProtection="1"/>
    <xf numFmtId="42" fontId="5" fillId="3" borderId="0" xfId="2" applyNumberFormat="1" applyFont="1" applyFill="1" applyProtection="1"/>
    <xf numFmtId="5" fontId="5" fillId="3" borderId="0" xfId="9" applyNumberFormat="1" applyFont="1" applyFill="1" applyProtection="1"/>
    <xf numFmtId="165" fontId="5" fillId="3" borderId="0" xfId="12" applyNumberFormat="1" applyFont="1" applyFill="1" applyAlignment="1" applyProtection="1">
      <alignment horizontal="left" indent="1"/>
    </xf>
    <xf numFmtId="41" fontId="5" fillId="3" borderId="0" xfId="1" applyNumberFormat="1" applyFont="1" applyFill="1" applyProtection="1"/>
    <xf numFmtId="165" fontId="5" fillId="3" borderId="0" xfId="9" applyNumberFormat="1" applyFont="1" applyFill="1" applyAlignment="1" applyProtection="1">
      <alignment horizontal="left" indent="1"/>
    </xf>
    <xf numFmtId="41" fontId="4" fillId="2" borderId="2" xfId="1" applyNumberFormat="1" applyFont="1" applyFill="1" applyBorder="1" applyProtection="1"/>
    <xf numFmtId="165" fontId="5" fillId="3" borderId="0" xfId="9" applyNumberFormat="1" applyFont="1" applyFill="1" applyAlignment="1" applyProtection="1">
      <alignment wrapText="1"/>
    </xf>
    <xf numFmtId="41" fontId="4" fillId="2" borderId="2" xfId="1" applyNumberFormat="1" applyFont="1" applyFill="1" applyBorder="1"/>
    <xf numFmtId="41" fontId="5" fillId="3" borderId="0" xfId="1" applyNumberFormat="1" applyFont="1" applyFill="1"/>
    <xf numFmtId="41" fontId="5" fillId="2" borderId="2" xfId="1" applyNumberFormat="1" applyFont="1" applyFill="1" applyBorder="1"/>
    <xf numFmtId="41" fontId="4" fillId="2" borderId="0" xfId="1" applyNumberFormat="1" applyFont="1" applyFill="1"/>
    <xf numFmtId="41" fontId="5" fillId="2" borderId="0" xfId="1" applyNumberFormat="1" applyFont="1" applyFill="1"/>
    <xf numFmtId="41" fontId="4" fillId="2" borderId="0" xfId="1" applyNumberFormat="1" applyFont="1" applyFill="1" applyBorder="1" applyProtection="1"/>
    <xf numFmtId="41" fontId="5" fillId="3" borderId="0" xfId="1" applyNumberFormat="1" applyFont="1" applyFill="1" applyBorder="1" applyProtection="1"/>
    <xf numFmtId="0" fontId="5" fillId="3" borderId="0" xfId="10" applyFont="1" applyFill="1" applyAlignment="1">
      <alignment horizontal="left"/>
    </xf>
    <xf numFmtId="41" fontId="4" fillId="2" borderId="7" xfId="1" applyNumberFormat="1" applyFont="1" applyFill="1" applyBorder="1" applyProtection="1"/>
    <xf numFmtId="41" fontId="5" fillId="2" borderId="7" xfId="1" applyNumberFormat="1" applyFont="1" applyFill="1" applyBorder="1" applyProtection="1"/>
    <xf numFmtId="42" fontId="4" fillId="2" borderId="3" xfId="2" applyNumberFormat="1" applyFont="1" applyFill="1" applyBorder="1" applyProtection="1"/>
    <xf numFmtId="42" fontId="5" fillId="2" borderId="3" xfId="2" applyNumberFormat="1" applyFont="1" applyFill="1" applyBorder="1" applyProtection="1"/>
    <xf numFmtId="165" fontId="5" fillId="3" borderId="0" xfId="12" applyNumberFormat="1" applyFont="1" applyFill="1" applyAlignment="1" applyProtection="1">
      <alignment horizontal="left" wrapText="1" indent="1"/>
    </xf>
    <xf numFmtId="0" fontId="5" fillId="2" borderId="0" xfId="10" applyFont="1" applyFill="1" applyAlignment="1">
      <alignment horizontal="centerContinuous"/>
    </xf>
    <xf numFmtId="0" fontId="4" fillId="2" borderId="0" xfId="10" applyFont="1" applyFill="1" applyAlignment="1">
      <alignment horizontal="centerContinuous"/>
    </xf>
    <xf numFmtId="0" fontId="5" fillId="2" borderId="0" xfId="10" applyFont="1" applyFill="1"/>
    <xf numFmtId="174" fontId="4" fillId="2" borderId="0" xfId="10" applyNumberFormat="1" applyFont="1" applyFill="1" applyBorder="1" applyAlignment="1">
      <alignment horizontal="centerContinuous"/>
    </xf>
    <xf numFmtId="0" fontId="4" fillId="2" borderId="0" xfId="10" applyFont="1" applyFill="1" applyBorder="1" applyAlignment="1" applyProtection="1">
      <alignment horizontal="centerContinuous"/>
      <protection locked="0"/>
    </xf>
    <xf numFmtId="0" fontId="4" fillId="2" borderId="0" xfId="10" applyFont="1" applyFill="1" applyBorder="1" applyAlignment="1">
      <alignment horizontal="centerContinuous"/>
    </xf>
    <xf numFmtId="0" fontId="4" fillId="2" borderId="0" xfId="10" applyFont="1" applyFill="1"/>
    <xf numFmtId="0" fontId="4" fillId="2" borderId="0" xfId="10" applyFont="1" applyFill="1" applyBorder="1" applyAlignment="1">
      <alignment horizontal="center"/>
    </xf>
    <xf numFmtId="0" fontId="4" fillId="2" borderId="0" xfId="10" applyFont="1" applyFill="1" applyBorder="1"/>
    <xf numFmtId="0" fontId="4" fillId="2" borderId="0" xfId="10" applyFont="1" applyFill="1" applyAlignment="1">
      <alignment horizontal="center"/>
    </xf>
    <xf numFmtId="0" fontId="4" fillId="2" borderId="0" xfId="10" quotePrefix="1" applyFont="1" applyFill="1"/>
    <xf numFmtId="0" fontId="4" fillId="2" borderId="1" xfId="10" applyFont="1" applyFill="1" applyBorder="1" applyAlignment="1">
      <alignment horizontal="center"/>
    </xf>
    <xf numFmtId="0" fontId="4" fillId="2" borderId="8" xfId="10" applyFont="1" applyFill="1" applyBorder="1"/>
    <xf numFmtId="166" fontId="4" fillId="2" borderId="0" xfId="2" applyNumberFormat="1" applyFont="1" applyFill="1" applyAlignment="1" applyProtection="1">
      <protection locked="0"/>
    </xf>
    <xf numFmtId="41" fontId="4" fillId="2" borderId="0" xfId="10" applyNumberFormat="1" applyFont="1" applyFill="1" applyProtection="1"/>
    <xf numFmtId="41" fontId="4" fillId="2" borderId="0" xfId="10" applyNumberFormat="1" applyFont="1" applyFill="1" applyProtection="1">
      <protection locked="0"/>
    </xf>
    <xf numFmtId="167" fontId="4" fillId="2" borderId="0" xfId="1" applyNumberFormat="1" applyFont="1" applyFill="1"/>
    <xf numFmtId="41" fontId="5" fillId="2" borderId="0" xfId="10" applyNumberFormat="1" applyFont="1" applyFill="1" applyProtection="1"/>
    <xf numFmtId="167" fontId="5" fillId="2" borderId="0" xfId="1" applyNumberFormat="1" applyFont="1" applyFill="1"/>
    <xf numFmtId="0" fontId="5" fillId="2" borderId="0" xfId="10" applyFont="1" applyFill="1" applyAlignment="1">
      <alignment horizontal="left"/>
    </xf>
    <xf numFmtId="41" fontId="5" fillId="2" borderId="0" xfId="10" applyNumberFormat="1" applyFont="1" applyFill="1" applyProtection="1">
      <protection locked="0"/>
    </xf>
    <xf numFmtId="37" fontId="5" fillId="2" borderId="0" xfId="10" applyNumberFormat="1" applyFont="1" applyFill="1" applyProtection="1">
      <protection locked="0"/>
    </xf>
    <xf numFmtId="0" fontId="5" fillId="2" borderId="0" xfId="10" applyFont="1" applyFill="1" applyProtection="1">
      <protection locked="0"/>
    </xf>
    <xf numFmtId="37" fontId="5" fillId="2" borderId="0" xfId="10" applyNumberFormat="1" applyFont="1" applyFill="1" applyBorder="1" applyProtection="1"/>
    <xf numFmtId="0" fontId="5" fillId="2" borderId="0" xfId="10" applyFont="1" applyFill="1" applyBorder="1"/>
    <xf numFmtId="41" fontId="5" fillId="2" borderId="0" xfId="10" applyNumberFormat="1" applyFont="1" applyFill="1" applyBorder="1" applyProtection="1"/>
    <xf numFmtId="41" fontId="4" fillId="2" borderId="0" xfId="10" applyNumberFormat="1" applyFont="1" applyFill="1" applyBorder="1" applyProtection="1"/>
    <xf numFmtId="0" fontId="4" fillId="2" borderId="2" xfId="10" applyFont="1" applyFill="1" applyBorder="1"/>
    <xf numFmtId="41" fontId="4" fillId="2" borderId="2" xfId="10" applyNumberFormat="1" applyFont="1" applyFill="1" applyBorder="1" applyProtection="1"/>
    <xf numFmtId="42" fontId="4" fillId="2" borderId="0" xfId="2" applyNumberFormat="1" applyFont="1" applyFill="1" applyBorder="1" applyProtection="1"/>
    <xf numFmtId="0" fontId="4" fillId="2" borderId="0" xfId="10" applyFont="1" applyFill="1" applyAlignment="1" applyProtection="1">
      <alignment horizontal="left"/>
      <protection locked="0"/>
    </xf>
    <xf numFmtId="5" fontId="4" fillId="2" borderId="3" xfId="10" applyNumberFormat="1" applyFont="1" applyFill="1" applyBorder="1" applyProtection="1"/>
    <xf numFmtId="5" fontId="4" fillId="2" borderId="0" xfId="10" applyNumberFormat="1" applyFont="1" applyFill="1" applyProtection="1"/>
    <xf numFmtId="175" fontId="4" fillId="2" borderId="3" xfId="10" applyNumberFormat="1" applyFont="1" applyFill="1" applyBorder="1" applyProtection="1"/>
    <xf numFmtId="175" fontId="4" fillId="2" borderId="0" xfId="10" applyNumberFormat="1" applyFont="1" applyFill="1" applyBorder="1" applyProtection="1"/>
    <xf numFmtId="164" fontId="5" fillId="2" borderId="0" xfId="4" applyFont="1" applyFill="1" applyAlignment="1">
      <alignment vertical="top"/>
    </xf>
    <xf numFmtId="164" fontId="5" fillId="2" borderId="0" xfId="0" applyFont="1" applyFill="1" applyAlignment="1"/>
    <xf numFmtId="165" fontId="4" fillId="2" borderId="0" xfId="13" applyNumberFormat="1" applyFont="1" applyFill="1" applyAlignment="1" applyProtection="1">
      <alignment horizontal="left"/>
    </xf>
    <xf numFmtId="165" fontId="5" fillId="2" borderId="0" xfId="13" applyNumberFormat="1" applyFont="1" applyFill="1" applyProtection="1"/>
    <xf numFmtId="165" fontId="5" fillId="2" borderId="0" xfId="13" applyNumberFormat="1" applyFont="1" applyFill="1" applyAlignment="1" applyProtection="1"/>
    <xf numFmtId="165" fontId="5" fillId="2" borderId="0" xfId="13" applyNumberFormat="1" applyFont="1" applyFill="1" applyBorder="1" applyProtection="1"/>
    <xf numFmtId="164" fontId="5" fillId="2" borderId="0" xfId="13" applyFont="1" applyFill="1"/>
    <xf numFmtId="165" fontId="4" fillId="2" borderId="0" xfId="13" applyNumberFormat="1" applyFont="1" applyFill="1" applyProtection="1"/>
    <xf numFmtId="164" fontId="5" fillId="2" borderId="0" xfId="13" applyFont="1" applyFill="1" applyAlignment="1"/>
    <xf numFmtId="164" fontId="5" fillId="2" borderId="0" xfId="13" applyFont="1" applyFill="1" applyBorder="1"/>
    <xf numFmtId="164" fontId="5" fillId="2" borderId="0" xfId="0" applyFont="1" applyFill="1" applyAlignment="1">
      <alignment horizontal="centerContinuous"/>
    </xf>
    <xf numFmtId="164" fontId="4" fillId="2" borderId="0" xfId="0" applyFont="1" applyFill="1" applyAlignment="1">
      <alignment horizontal="centerContinuous"/>
    </xf>
    <xf numFmtId="164" fontId="4" fillId="2" borderId="0" xfId="0" applyFont="1" applyFill="1" applyBorder="1" applyAlignment="1">
      <alignment horizontal="centerContinuous"/>
    </xf>
    <xf numFmtId="164" fontId="5" fillId="2" borderId="0" xfId="14" applyFont="1" applyFill="1"/>
    <xf numFmtId="164" fontId="4" fillId="2" borderId="0" xfId="15" quotePrefix="1" applyFont="1" applyFill="1" applyBorder="1" applyAlignment="1">
      <alignment horizontal="center"/>
    </xf>
    <xf numFmtId="164" fontId="5" fillId="2" borderId="0" xfId="14" applyFont="1" applyFill="1" applyBorder="1" applyAlignment="1"/>
    <xf numFmtId="164" fontId="5" fillId="2" borderId="0" xfId="15" quotePrefix="1" applyFont="1" applyFill="1" applyBorder="1" applyAlignment="1">
      <alignment horizontal="center"/>
    </xf>
    <xf numFmtId="164" fontId="5" fillId="2" borderId="0" xfId="14" applyFont="1" applyFill="1" applyBorder="1" applyAlignment="1">
      <alignment horizontal="centerContinuous"/>
    </xf>
    <xf numFmtId="164" fontId="5" fillId="2" borderId="0" xfId="0" applyFont="1" applyFill="1" applyBorder="1" applyAlignment="1">
      <alignment horizontal="center"/>
    </xf>
    <xf numFmtId="164" fontId="4" fillId="2" borderId="1" xfId="15" quotePrefix="1" applyFont="1" applyFill="1" applyBorder="1" applyAlignment="1">
      <alignment horizontal="center" wrapText="1"/>
    </xf>
    <xf numFmtId="164" fontId="5" fillId="2" borderId="0" xfId="0" applyFont="1" applyFill="1" applyBorder="1" applyAlignment="1"/>
    <xf numFmtId="167" fontId="7" fillId="2" borderId="0" xfId="1" quotePrefix="1" applyNumberFormat="1" applyFont="1" applyFill="1" applyBorder="1" applyAlignment="1"/>
    <xf numFmtId="167" fontId="4" fillId="2" borderId="0" xfId="1" applyNumberFormat="1" applyFont="1" applyFill="1" applyBorder="1" applyAlignment="1">
      <alignment horizontal="left"/>
    </xf>
    <xf numFmtId="167" fontId="4" fillId="2" borderId="0" xfId="1" applyNumberFormat="1" applyFont="1" applyFill="1" applyAlignment="1"/>
    <xf numFmtId="166" fontId="4" fillId="2" borderId="4" xfId="2" applyNumberFormat="1" applyFont="1" applyFill="1" applyBorder="1" applyProtection="1"/>
    <xf numFmtId="166" fontId="5" fillId="2" borderId="4" xfId="2" applyNumberFormat="1" applyFont="1" applyFill="1" applyBorder="1" applyProtection="1"/>
    <xf numFmtId="164" fontId="5" fillId="2" borderId="0" xfId="15" applyFont="1" applyFill="1"/>
    <xf numFmtId="164" fontId="4" fillId="2" borderId="0" xfId="0" applyFont="1" applyFill="1" applyBorder="1" applyAlignment="1"/>
    <xf numFmtId="165" fontId="14" fillId="2" borderId="0" xfId="13" applyNumberFormat="1" applyFont="1" applyFill="1" applyBorder="1" applyAlignment="1" applyProtection="1">
      <alignment horizontal="center" vertical="center"/>
    </xf>
    <xf numFmtId="0" fontId="4" fillId="2" borderId="0" xfId="6" applyFont="1" applyFill="1" applyBorder="1" applyAlignment="1" applyProtection="1">
      <protection locked="0"/>
    </xf>
    <xf numFmtId="49" fontId="4" fillId="2" borderId="0" xfId="13" applyNumberFormat="1" applyFont="1" applyFill="1" applyBorder="1" applyAlignment="1" applyProtection="1"/>
    <xf numFmtId="165" fontId="14" fillId="2" borderId="0" xfId="13" quotePrefix="1" applyNumberFormat="1" applyFont="1" applyFill="1" applyBorder="1" applyAlignment="1" applyProtection="1">
      <alignment horizontal="right" vertical="center"/>
    </xf>
    <xf numFmtId="165" fontId="5" fillId="2" borderId="0" xfId="13" applyNumberFormat="1" applyFont="1" applyFill="1" applyAlignment="1" applyProtection="1">
      <alignment horizontal="left"/>
    </xf>
    <xf numFmtId="41" fontId="4" fillId="2" borderId="0" xfId="1" applyNumberFormat="1" applyFont="1" applyFill="1" applyAlignment="1">
      <alignment horizontal="right"/>
    </xf>
    <xf numFmtId="41" fontId="5" fillId="2" borderId="0" xfId="1" applyNumberFormat="1" applyFont="1" applyFill="1" applyAlignment="1"/>
    <xf numFmtId="41" fontId="5" fillId="2" borderId="0" xfId="1" applyNumberFormat="1" applyFont="1" applyFill="1" applyAlignment="1">
      <alignment horizontal="right"/>
    </xf>
    <xf numFmtId="41" fontId="4" fillId="2" borderId="0" xfId="1" applyNumberFormat="1" applyFont="1" applyFill="1" applyBorder="1" applyAlignment="1"/>
    <xf numFmtId="41" fontId="5" fillId="2" borderId="0" xfId="1" applyNumberFormat="1" applyFont="1" applyFill="1" applyBorder="1" applyAlignment="1"/>
    <xf numFmtId="165" fontId="5" fillId="2" borderId="0" xfId="13" applyNumberFormat="1" applyFont="1" applyFill="1" applyAlignment="1" applyProtection="1">
      <alignment horizontal="left" indent="1"/>
    </xf>
    <xf numFmtId="165" fontId="5" fillId="2" borderId="0" xfId="13" applyNumberFormat="1" applyFont="1" applyFill="1" applyAlignment="1" applyProtection="1">
      <alignment horizontal="left" indent="2"/>
    </xf>
    <xf numFmtId="164" fontId="5" fillId="2" borderId="0" xfId="5" applyFont="1" applyFill="1" applyAlignment="1">
      <alignment horizontal="left"/>
    </xf>
    <xf numFmtId="164" fontId="5" fillId="2" borderId="0" xfId="5" quotePrefix="1" applyFont="1" applyFill="1" applyBorder="1" applyAlignment="1">
      <alignment horizontal="left" wrapText="1"/>
    </xf>
    <xf numFmtId="0" fontId="4" fillId="2" borderId="1" xfId="6" applyFont="1" applyFill="1" applyBorder="1" applyAlignment="1" applyProtection="1">
      <alignment horizontal="center" vertical="top"/>
      <protection locked="0"/>
    </xf>
    <xf numFmtId="164" fontId="5" fillId="2" borderId="0" xfId="5" applyFont="1" applyFill="1" applyAlignment="1">
      <alignment horizontal="left" wrapText="1"/>
    </xf>
    <xf numFmtId="49" fontId="4" fillId="2" borderId="1" xfId="0" applyNumberFormat="1" applyFont="1" applyFill="1" applyBorder="1" applyAlignment="1" applyProtection="1">
      <alignment horizontal="center"/>
    </xf>
    <xf numFmtId="0" fontId="4" fillId="2" borderId="1" xfId="6" applyFont="1" applyFill="1" applyBorder="1" applyAlignment="1" applyProtection="1">
      <alignment horizontal="center" vertical="top" wrapText="1"/>
      <protection locked="0"/>
    </xf>
    <xf numFmtId="0" fontId="4" fillId="3" borderId="1" xfId="6" applyFont="1" applyFill="1" applyBorder="1" applyAlignment="1" applyProtection="1">
      <alignment horizontal="center" vertical="top"/>
      <protection locked="0"/>
    </xf>
    <xf numFmtId="0" fontId="4" fillId="2" borderId="1" xfId="6" applyFont="1" applyFill="1" applyBorder="1" applyAlignment="1" applyProtection="1">
      <alignment horizontal="center"/>
      <protection locked="0"/>
    </xf>
  </cellXfs>
  <cellStyles count="31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 3 2" xfId="29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  <cellStyle name="Percent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J61"/>
  <sheetViews>
    <sheetView tabSelected="1" zoomScale="55" zoomScaleNormal="55" zoomScaleSheetLayoutView="55" workbookViewId="0">
      <selection activeCell="P45" sqref="P45"/>
    </sheetView>
  </sheetViews>
  <sheetFormatPr defaultColWidth="7.08984375" defaultRowHeight="18.600000000000001" x14ac:dyDescent="0.3"/>
  <cols>
    <col min="1" max="1" width="68" style="4" customWidth="1"/>
    <col min="2" max="2" width="3.08984375" style="44" customWidth="1"/>
    <col min="3" max="3" width="17.81640625" style="4" customWidth="1"/>
    <col min="4" max="4" width="4.81640625" style="4" customWidth="1"/>
    <col min="5" max="5" width="17.81640625" style="4" customWidth="1"/>
    <col min="6" max="6" width="5.81640625" style="4" customWidth="1"/>
    <col min="7" max="7" width="17.81640625" style="4" customWidth="1"/>
    <col min="8" max="8" width="4.81640625" style="4" customWidth="1"/>
    <col min="9" max="9" width="17.81640625" style="4" customWidth="1"/>
    <col min="10" max="16384" width="7.08984375" style="4"/>
  </cols>
  <sheetData>
    <row r="1" spans="1:10" ht="19.2" x14ac:dyDescent="0.35">
      <c r="A1" s="1" t="s">
        <v>0</v>
      </c>
      <c r="B1" s="2"/>
      <c r="C1" s="3"/>
      <c r="D1" s="3"/>
      <c r="E1" s="3"/>
    </row>
    <row r="2" spans="1:10" ht="21" x14ac:dyDescent="0.35">
      <c r="A2" s="1" t="s">
        <v>122</v>
      </c>
      <c r="B2" s="2"/>
      <c r="C2" s="6"/>
      <c r="D2" s="6"/>
      <c r="E2" s="6"/>
    </row>
    <row r="3" spans="1:10" ht="19.2" x14ac:dyDescent="0.35">
      <c r="A3" s="1" t="s">
        <v>1</v>
      </c>
      <c r="B3" s="2"/>
      <c r="C3" s="3"/>
      <c r="D3" s="3"/>
      <c r="E3" s="3"/>
    </row>
    <row r="4" spans="1:10" ht="19.2" x14ac:dyDescent="0.35">
      <c r="A4" s="1"/>
      <c r="B4" s="2"/>
      <c r="C4" s="3"/>
      <c r="D4" s="3"/>
      <c r="E4" s="3"/>
    </row>
    <row r="5" spans="1:10" ht="23.25" customHeight="1" thickBot="1" x14ac:dyDescent="0.4">
      <c r="A5" s="7"/>
      <c r="B5" s="2"/>
      <c r="C5" s="275" t="s">
        <v>91</v>
      </c>
      <c r="D5" s="275"/>
      <c r="E5" s="275"/>
      <c r="G5" s="275" t="s">
        <v>136</v>
      </c>
      <c r="H5" s="275"/>
      <c r="I5" s="275"/>
      <c r="J5" s="5"/>
    </row>
    <row r="6" spans="1:10" s="10" customFormat="1" ht="39" thickBot="1" x14ac:dyDescent="0.4">
      <c r="A6" s="7"/>
      <c r="B6" s="8"/>
      <c r="C6" s="62" t="s">
        <v>139</v>
      </c>
      <c r="D6" s="9"/>
      <c r="E6" s="62" t="s">
        <v>137</v>
      </c>
      <c r="F6" s="63"/>
      <c r="G6" s="62" t="s">
        <v>139</v>
      </c>
      <c r="H6" s="9"/>
      <c r="I6" s="62" t="s">
        <v>137</v>
      </c>
    </row>
    <row r="7" spans="1:10" ht="19.2" x14ac:dyDescent="0.35">
      <c r="A7" s="7"/>
      <c r="B7" s="2"/>
      <c r="C7" s="3"/>
      <c r="D7" s="3"/>
      <c r="E7" s="3"/>
      <c r="G7" s="3"/>
      <c r="H7" s="3"/>
      <c r="I7" s="3"/>
    </row>
    <row r="8" spans="1:10" ht="19.2" x14ac:dyDescent="0.35">
      <c r="A8" s="1" t="s">
        <v>2</v>
      </c>
      <c r="B8" s="11"/>
      <c r="C8" s="12">
        <v>13398</v>
      </c>
      <c r="D8" s="13"/>
      <c r="E8" s="14">
        <v>12563</v>
      </c>
      <c r="G8" s="12">
        <v>25033</v>
      </c>
      <c r="H8" s="13"/>
      <c r="I8" s="14">
        <v>23775</v>
      </c>
    </row>
    <row r="9" spans="1:10" ht="7.5" customHeight="1" x14ac:dyDescent="0.35">
      <c r="A9" s="15"/>
      <c r="B9" s="11"/>
      <c r="C9" s="16"/>
      <c r="D9" s="13"/>
      <c r="E9" s="17"/>
      <c r="G9" s="16"/>
      <c r="H9" s="13"/>
      <c r="I9" s="17"/>
    </row>
    <row r="10" spans="1:10" ht="19.2" x14ac:dyDescent="0.35">
      <c r="A10" s="1" t="s">
        <v>92</v>
      </c>
      <c r="B10" s="11"/>
      <c r="C10" s="18">
        <v>-11645</v>
      </c>
      <c r="D10" s="13"/>
      <c r="E10" s="19">
        <v>-10907</v>
      </c>
      <c r="G10" s="18">
        <v>-21622</v>
      </c>
      <c r="H10" s="13"/>
      <c r="I10" s="19">
        <v>-20713</v>
      </c>
    </row>
    <row r="11" spans="1:10" ht="7.5" customHeight="1" x14ac:dyDescent="0.35">
      <c r="A11" s="3"/>
      <c r="B11" s="11"/>
      <c r="C11" s="16"/>
      <c r="D11" s="17"/>
      <c r="E11" s="17"/>
      <c r="G11" s="16"/>
      <c r="H11" s="17"/>
      <c r="I11" s="17"/>
    </row>
    <row r="12" spans="1:10" ht="19.2" x14ac:dyDescent="0.35">
      <c r="A12" s="3" t="s">
        <v>140</v>
      </c>
      <c r="B12" s="11"/>
      <c r="C12" s="20">
        <f>+C8+C10</f>
        <v>1753</v>
      </c>
      <c r="D12" s="21"/>
      <c r="E12" s="22">
        <f>E8+E10</f>
        <v>1656</v>
      </c>
      <c r="G12" s="20">
        <f>+G8+G10</f>
        <v>3411</v>
      </c>
      <c r="H12" s="21"/>
      <c r="I12" s="22">
        <f>I8+I10</f>
        <v>3062</v>
      </c>
    </row>
    <row r="13" spans="1:10" ht="7.5" customHeight="1" x14ac:dyDescent="0.35">
      <c r="A13" s="3"/>
      <c r="B13" s="11"/>
      <c r="C13" s="23"/>
      <c r="D13" s="21"/>
      <c r="E13" s="21"/>
      <c r="G13" s="23"/>
      <c r="H13" s="21"/>
      <c r="I13" s="21"/>
    </row>
    <row r="14" spans="1:10" ht="19.2" x14ac:dyDescent="0.35">
      <c r="A14" s="3" t="s">
        <v>141</v>
      </c>
      <c r="B14" s="11"/>
      <c r="C14" s="18">
        <v>42</v>
      </c>
      <c r="D14" s="21"/>
      <c r="E14" s="19">
        <v>60</v>
      </c>
      <c r="G14" s="18">
        <v>109</v>
      </c>
      <c r="H14" s="21"/>
      <c r="I14" s="19">
        <v>56</v>
      </c>
    </row>
    <row r="15" spans="1:10" ht="7.5" customHeight="1" x14ac:dyDescent="0.35">
      <c r="A15" s="3" t="s">
        <v>11</v>
      </c>
      <c r="B15" s="11"/>
      <c r="C15" s="23"/>
      <c r="D15" s="21"/>
      <c r="E15" s="21"/>
      <c r="G15" s="23"/>
      <c r="H15" s="21"/>
      <c r="I15" s="21"/>
    </row>
    <row r="16" spans="1:10" ht="19.2" x14ac:dyDescent="0.35">
      <c r="A16" s="1" t="s">
        <v>142</v>
      </c>
      <c r="B16" s="11"/>
      <c r="C16" s="20">
        <f>+C12+C14</f>
        <v>1795</v>
      </c>
      <c r="D16" s="21"/>
      <c r="E16" s="22">
        <f>+E12+E14</f>
        <v>1716</v>
      </c>
      <c r="G16" s="20">
        <f>+G12+G14</f>
        <v>3520</v>
      </c>
      <c r="H16" s="21"/>
      <c r="I16" s="22">
        <f>+I12+I14</f>
        <v>3118</v>
      </c>
    </row>
    <row r="17" spans="1:10" ht="7.5" customHeight="1" x14ac:dyDescent="0.35">
      <c r="A17" s="3"/>
      <c r="B17" s="11"/>
      <c r="C17" s="20"/>
      <c r="D17" s="21"/>
      <c r="E17" s="22"/>
      <c r="G17" s="20"/>
      <c r="H17" s="21"/>
      <c r="I17" s="22"/>
    </row>
    <row r="18" spans="1:10" ht="19.2" x14ac:dyDescent="0.35">
      <c r="A18" s="15" t="s">
        <v>3</v>
      </c>
      <c r="B18" s="11"/>
      <c r="C18" s="20">
        <v>-165</v>
      </c>
      <c r="D18" s="21"/>
      <c r="E18" s="22">
        <v>-160</v>
      </c>
      <c r="G18" s="20">
        <v>-320</v>
      </c>
      <c r="H18" s="21"/>
      <c r="I18" s="22">
        <v>-315</v>
      </c>
    </row>
    <row r="19" spans="1:10" ht="7.5" customHeight="1" x14ac:dyDescent="0.35">
      <c r="A19" s="3"/>
      <c r="B19" s="11"/>
      <c r="C19" s="20"/>
      <c r="D19" s="21"/>
      <c r="E19" s="22"/>
      <c r="G19" s="20"/>
      <c r="H19" s="21"/>
      <c r="I19" s="22"/>
    </row>
    <row r="20" spans="1:10" ht="19.2" x14ac:dyDescent="0.35">
      <c r="A20" s="24" t="s">
        <v>135</v>
      </c>
      <c r="B20" s="11"/>
      <c r="C20" s="18">
        <v>-210</v>
      </c>
      <c r="D20" s="21"/>
      <c r="E20" s="69">
        <v>-214</v>
      </c>
      <c r="G20" s="18">
        <v>-420</v>
      </c>
      <c r="H20" s="21"/>
      <c r="I20" s="19">
        <v>-426</v>
      </c>
    </row>
    <row r="21" spans="1:10" ht="7.5" customHeight="1" x14ac:dyDescent="0.35">
      <c r="A21" s="3"/>
      <c r="B21" s="11"/>
      <c r="C21" s="20"/>
      <c r="D21" s="21"/>
      <c r="E21" s="22"/>
      <c r="G21" s="20"/>
      <c r="H21" s="21"/>
      <c r="I21" s="22"/>
    </row>
    <row r="22" spans="1:10" ht="19.2" x14ac:dyDescent="0.35">
      <c r="A22" s="15" t="s">
        <v>121</v>
      </c>
      <c r="B22" s="11"/>
      <c r="C22" s="20">
        <f>+C16+C18+C20</f>
        <v>1420</v>
      </c>
      <c r="D22" s="21"/>
      <c r="E22" s="22">
        <f>+E16+E18+E20</f>
        <v>1342</v>
      </c>
      <c r="G22" s="20">
        <f>+G16+G18+G20</f>
        <v>2780</v>
      </c>
      <c r="H22" s="21"/>
      <c r="I22" s="22">
        <f>+I16+I18+I20</f>
        <v>2377</v>
      </c>
    </row>
    <row r="23" spans="1:10" ht="7.5" customHeight="1" x14ac:dyDescent="0.35">
      <c r="A23" s="3"/>
      <c r="B23" s="11"/>
      <c r="C23" s="20"/>
      <c r="D23" s="21"/>
      <c r="E23" s="22"/>
      <c r="G23" s="20"/>
      <c r="H23" s="21"/>
      <c r="I23" s="22"/>
    </row>
    <row r="24" spans="1:10" ht="19.2" x14ac:dyDescent="0.35">
      <c r="A24" s="15" t="s">
        <v>100</v>
      </c>
      <c r="B24" s="11"/>
      <c r="C24" s="18">
        <v>-257</v>
      </c>
      <c r="D24" s="21"/>
      <c r="E24" s="19">
        <v>-387</v>
      </c>
      <c r="G24" s="18">
        <v>-460</v>
      </c>
      <c r="H24" s="21"/>
      <c r="I24" s="19">
        <v>-633</v>
      </c>
    </row>
    <row r="25" spans="1:10" ht="6.75" customHeight="1" x14ac:dyDescent="0.35">
      <c r="A25" s="15"/>
      <c r="B25" s="11"/>
      <c r="C25" s="25"/>
      <c r="D25" s="13"/>
      <c r="E25" s="26"/>
      <c r="G25" s="25"/>
      <c r="H25" s="13"/>
      <c r="I25" s="26"/>
    </row>
    <row r="26" spans="1:10" ht="19.8" thickBot="1" x14ac:dyDescent="0.4">
      <c r="A26" s="7" t="s">
        <v>47</v>
      </c>
      <c r="B26" s="11"/>
      <c r="C26" s="27">
        <f>+C22+C24</f>
        <v>1163</v>
      </c>
      <c r="D26" s="17"/>
      <c r="E26" s="28">
        <f>E22+E24</f>
        <v>955</v>
      </c>
      <c r="G26" s="27">
        <f>+G22+G24</f>
        <v>2320</v>
      </c>
      <c r="H26" s="17"/>
      <c r="I26" s="28">
        <f>I22+I24</f>
        <v>1744</v>
      </c>
    </row>
    <row r="27" spans="1:10" ht="7.5" customHeight="1" thickTop="1" x14ac:dyDescent="0.35">
      <c r="A27" s="3"/>
      <c r="B27" s="11"/>
      <c r="C27" s="16"/>
      <c r="D27" s="17"/>
      <c r="E27" s="17"/>
      <c r="G27" s="16"/>
      <c r="H27" s="17"/>
      <c r="I27" s="17"/>
    </row>
    <row r="28" spans="1:10" ht="19.8" thickBot="1" x14ac:dyDescent="0.4">
      <c r="A28" s="15" t="s">
        <v>123</v>
      </c>
      <c r="B28" s="11"/>
      <c r="C28" s="29">
        <v>18.100000000000001</v>
      </c>
      <c r="D28" s="30" t="s">
        <v>4</v>
      </c>
      <c r="E28" s="31">
        <v>28.8</v>
      </c>
      <c r="F28" s="4" t="s">
        <v>4</v>
      </c>
      <c r="G28" s="29">
        <v>16.5</v>
      </c>
      <c r="H28" s="30" t="s">
        <v>4</v>
      </c>
      <c r="I28" s="31">
        <v>26.6</v>
      </c>
      <c r="J28" s="4" t="s">
        <v>4</v>
      </c>
    </row>
    <row r="29" spans="1:10" ht="19.8" thickTop="1" x14ac:dyDescent="0.35">
      <c r="A29" s="3"/>
      <c r="B29" s="11"/>
      <c r="C29" s="32"/>
      <c r="D29" s="33"/>
      <c r="E29" s="33"/>
    </row>
    <row r="30" spans="1:10" ht="19.2" x14ac:dyDescent="0.35">
      <c r="A30" s="34" t="s">
        <v>93</v>
      </c>
      <c r="B30" s="11"/>
      <c r="C30" s="32"/>
      <c r="D30" s="33"/>
      <c r="E30" s="33"/>
      <c r="F30" s="60"/>
    </row>
    <row r="31" spans="1:10" s="5" customFormat="1" ht="19.2" x14ac:dyDescent="0.35">
      <c r="A31" s="35" t="s">
        <v>5</v>
      </c>
      <c r="B31" s="36"/>
      <c r="C31" s="65">
        <v>4.08</v>
      </c>
      <c r="D31" s="37"/>
      <c r="E31" s="64">
        <v>3.31</v>
      </c>
      <c r="G31" s="65">
        <v>8.1300000000000008</v>
      </c>
      <c r="H31" s="37"/>
      <c r="I31" s="64">
        <v>6.03</v>
      </c>
    </row>
    <row r="32" spans="1:10" s="5" customFormat="1" ht="19.2" x14ac:dyDescent="0.35">
      <c r="A32" s="35" t="s">
        <v>7</v>
      </c>
      <c r="B32" s="36"/>
      <c r="C32" s="65">
        <v>4.05</v>
      </c>
      <c r="D32" s="37"/>
      <c r="E32" s="64">
        <v>3.28</v>
      </c>
      <c r="G32" s="65">
        <v>8.07</v>
      </c>
      <c r="H32" s="37"/>
      <c r="I32" s="64">
        <v>5.97</v>
      </c>
    </row>
    <row r="33" spans="1:10" ht="19.2" x14ac:dyDescent="0.35">
      <c r="A33" s="35"/>
      <c r="B33" s="11"/>
      <c r="C33" s="32"/>
      <c r="D33" s="33"/>
      <c r="E33" s="33"/>
      <c r="G33" s="60"/>
      <c r="H33" s="37"/>
      <c r="I33" s="37"/>
      <c r="J33" s="5"/>
    </row>
    <row r="34" spans="1:10" ht="19.2" x14ac:dyDescent="0.35">
      <c r="A34" s="1" t="s">
        <v>6</v>
      </c>
      <c r="B34" s="11"/>
      <c r="C34" s="38"/>
      <c r="D34" s="33"/>
      <c r="E34" s="39"/>
      <c r="G34" s="78"/>
      <c r="H34" s="37"/>
      <c r="I34" s="79"/>
      <c r="J34" s="5"/>
    </row>
    <row r="35" spans="1:10" ht="19.2" x14ac:dyDescent="0.35">
      <c r="A35" s="15" t="s">
        <v>5</v>
      </c>
      <c r="B35" s="11"/>
      <c r="C35" s="38">
        <v>285</v>
      </c>
      <c r="D35" s="33"/>
      <c r="E35" s="39">
        <v>288.5</v>
      </c>
      <c r="G35" s="38">
        <v>285.2</v>
      </c>
      <c r="H35" s="33"/>
      <c r="I35" s="39">
        <v>289.2</v>
      </c>
      <c r="J35" s="5"/>
    </row>
    <row r="36" spans="1:10" ht="19.2" x14ac:dyDescent="0.35">
      <c r="A36" s="35" t="s">
        <v>7</v>
      </c>
      <c r="B36" s="3"/>
      <c r="C36" s="38">
        <v>287.10000000000002</v>
      </c>
      <c r="D36" s="39"/>
      <c r="E36" s="39">
        <v>291.2</v>
      </c>
      <c r="G36" s="38">
        <v>287.5</v>
      </c>
      <c r="H36" s="39"/>
      <c r="I36" s="39">
        <v>292</v>
      </c>
      <c r="J36" s="5"/>
    </row>
    <row r="37" spans="1:10" ht="19.2" x14ac:dyDescent="0.35">
      <c r="A37" s="3"/>
      <c r="B37" s="40"/>
      <c r="C37" s="41"/>
      <c r="D37" s="3"/>
      <c r="E37" s="6"/>
      <c r="G37" s="80"/>
      <c r="H37" s="74"/>
      <c r="I37" s="81"/>
      <c r="J37" s="5"/>
    </row>
    <row r="38" spans="1:10" ht="19.2" x14ac:dyDescent="0.35">
      <c r="A38" s="6" t="s">
        <v>8</v>
      </c>
      <c r="B38" s="2"/>
      <c r="C38" s="66"/>
      <c r="D38" s="6"/>
      <c r="E38" s="42"/>
      <c r="G38" s="66">
        <v>283</v>
      </c>
      <c r="H38" s="6"/>
      <c r="I38" s="42">
        <v>286</v>
      </c>
      <c r="J38" s="5"/>
    </row>
    <row r="39" spans="1:10" ht="21" x14ac:dyDescent="0.35">
      <c r="A39" s="43"/>
      <c r="B39" s="2"/>
      <c r="C39" s="6"/>
      <c r="D39" s="6"/>
      <c r="E39" s="6"/>
    </row>
    <row r="40" spans="1:10" ht="19.95" customHeight="1" x14ac:dyDescent="0.3">
      <c r="A40" s="274" t="s">
        <v>124</v>
      </c>
      <c r="B40" s="274"/>
      <c r="C40" s="274"/>
      <c r="D40" s="274"/>
      <c r="E40" s="274"/>
      <c r="F40" s="274"/>
      <c r="G40" s="274"/>
      <c r="H40" s="274"/>
      <c r="I40" s="274"/>
    </row>
    <row r="41" spans="1:10" x14ac:dyDescent="0.3">
      <c r="A41" s="273" t="s">
        <v>143</v>
      </c>
      <c r="B41" s="273"/>
      <c r="C41" s="273"/>
      <c r="D41" s="273"/>
      <c r="E41" s="273"/>
      <c r="F41" s="273"/>
      <c r="G41" s="273"/>
      <c r="H41" s="273"/>
      <c r="I41" s="273"/>
    </row>
    <row r="42" spans="1:10" x14ac:dyDescent="0.3">
      <c r="A42" s="4" t="s">
        <v>144</v>
      </c>
    </row>
    <row r="43" spans="1:10" x14ac:dyDescent="0.3">
      <c r="A43" s="70" t="s">
        <v>145</v>
      </c>
    </row>
    <row r="44" spans="1:10" ht="10.5" customHeight="1" x14ac:dyDescent="0.3"/>
    <row r="45" spans="1:10" x14ac:dyDescent="0.3">
      <c r="A45" s="274"/>
      <c r="B45" s="274"/>
      <c r="C45" s="274"/>
      <c r="D45" s="274"/>
      <c r="E45" s="274"/>
      <c r="F45" s="274"/>
      <c r="G45" s="274"/>
      <c r="H45" s="274"/>
      <c r="I45" s="274"/>
    </row>
    <row r="47" spans="1:10" x14ac:dyDescent="0.3">
      <c r="A47" s="70"/>
    </row>
    <row r="48" spans="1:10" ht="10.5" customHeight="1" x14ac:dyDescent="0.3">
      <c r="A48" s="274"/>
      <c r="B48" s="274"/>
      <c r="C48" s="274"/>
      <c r="D48" s="274"/>
      <c r="E48" s="274"/>
      <c r="F48" s="274"/>
      <c r="G48" s="274"/>
      <c r="H48" s="274"/>
      <c r="I48" s="274"/>
    </row>
    <row r="49" spans="1:9" x14ac:dyDescent="0.3">
      <c r="A49" s="274"/>
      <c r="B49" s="274"/>
      <c r="C49" s="274"/>
      <c r="D49" s="274"/>
      <c r="E49" s="274"/>
      <c r="F49" s="274"/>
      <c r="G49" s="274"/>
      <c r="H49" s="274"/>
      <c r="I49" s="274"/>
    </row>
    <row r="51" spans="1:9" x14ac:dyDescent="0.3">
      <c r="A51" s="72"/>
    </row>
    <row r="52" spans="1:9" ht="18.600000000000001" customHeight="1" x14ac:dyDescent="0.3">
      <c r="A52" s="274"/>
      <c r="B52" s="274"/>
      <c r="C52" s="274"/>
      <c r="D52" s="274"/>
      <c r="E52" s="274"/>
      <c r="F52" s="274"/>
      <c r="G52" s="274"/>
      <c r="H52" s="274"/>
      <c r="I52" s="274"/>
    </row>
    <row r="53" spans="1:9" x14ac:dyDescent="0.3">
      <c r="A53" s="274"/>
      <c r="B53" s="274"/>
      <c r="C53" s="274"/>
      <c r="D53" s="274"/>
      <c r="E53" s="274"/>
      <c r="F53" s="274"/>
      <c r="G53" s="274"/>
      <c r="H53" s="274"/>
      <c r="I53" s="274"/>
    </row>
    <row r="54" spans="1:9" x14ac:dyDescent="0.3">
      <c r="A54" s="273"/>
      <c r="B54" s="273"/>
      <c r="C54" s="273"/>
      <c r="D54" s="273"/>
      <c r="E54" s="273"/>
      <c r="F54" s="273"/>
      <c r="G54" s="273"/>
      <c r="H54" s="273"/>
      <c r="I54" s="273"/>
    </row>
    <row r="56" spans="1:9" x14ac:dyDescent="0.3">
      <c r="A56" s="72"/>
    </row>
    <row r="58" spans="1:9" x14ac:dyDescent="0.3">
      <c r="A58" s="274"/>
      <c r="B58" s="274"/>
      <c r="C58" s="274"/>
      <c r="D58" s="274"/>
      <c r="E58" s="274"/>
      <c r="F58" s="274"/>
      <c r="G58" s="274"/>
      <c r="H58" s="274"/>
      <c r="I58" s="274"/>
    </row>
    <row r="59" spans="1:9" x14ac:dyDescent="0.3">
      <c r="A59" s="273"/>
      <c r="B59" s="273"/>
      <c r="C59" s="273"/>
      <c r="D59" s="273"/>
      <c r="E59" s="273"/>
      <c r="F59" s="273"/>
      <c r="G59" s="273"/>
      <c r="H59" s="273"/>
      <c r="I59" s="273"/>
    </row>
    <row r="61" spans="1:9" x14ac:dyDescent="0.3">
      <c r="A61" s="70"/>
    </row>
  </sheetData>
  <mergeCells count="12">
    <mergeCell ref="A59:I59"/>
    <mergeCell ref="A58:I58"/>
    <mergeCell ref="A48:I48"/>
    <mergeCell ref="C5:E5"/>
    <mergeCell ref="A45:I45"/>
    <mergeCell ref="G5:I5"/>
    <mergeCell ref="A40:I40"/>
    <mergeCell ref="A41:I41"/>
    <mergeCell ref="A52:I52"/>
    <mergeCell ref="A49:I49"/>
    <mergeCell ref="A53:I53"/>
    <mergeCell ref="A54:I54"/>
  </mergeCells>
  <pageMargins left="0.75" right="0.2" top="0.25" bottom="0.35" header="0.25" footer="0.17"/>
  <pageSetup scale="65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46"/>
  <sheetViews>
    <sheetView zoomScale="55" zoomScaleNormal="55" zoomScaleSheetLayoutView="55" workbookViewId="0">
      <selection activeCell="P38" sqref="A1:Q38"/>
    </sheetView>
  </sheetViews>
  <sheetFormatPr defaultColWidth="8.90625" defaultRowHeight="20.399999999999999" x14ac:dyDescent="0.35"/>
  <cols>
    <col min="1" max="1" width="48" style="45" customWidth="1"/>
    <col min="2" max="2" width="14.453125" style="45" customWidth="1"/>
    <col min="3" max="3" width="13.453125" style="45" customWidth="1"/>
    <col min="4" max="4" width="4" style="49" customWidth="1"/>
    <col min="5" max="5" width="13.453125" style="45" customWidth="1"/>
    <col min="6" max="6" width="4" style="45" customWidth="1"/>
    <col min="7" max="7" width="2.1796875" style="45" customWidth="1"/>
    <col min="8" max="8" width="7.90625" style="50" customWidth="1"/>
    <col min="9" max="9" width="4" style="49" customWidth="1"/>
    <col min="10" max="10" width="5.453125" style="45" customWidth="1"/>
    <col min="11" max="11" width="13.54296875" style="45" customWidth="1"/>
    <col min="12" max="12" width="4" style="45" customWidth="1"/>
    <col min="13" max="13" width="13.6328125" style="45" customWidth="1"/>
    <col min="14" max="14" width="4" style="45" customWidth="1"/>
    <col min="15" max="15" width="2.1796875" style="45" customWidth="1"/>
    <col min="16" max="16" width="7.90625" style="45" customWidth="1"/>
    <col min="17" max="17" width="4.08984375" style="45" customWidth="1"/>
    <col min="18" max="21" width="8.90625" style="45"/>
    <col min="22" max="22" width="11.81640625" style="45" bestFit="1" customWidth="1"/>
    <col min="23" max="16384" width="8.90625" style="45"/>
  </cols>
  <sheetData>
    <row r="1" spans="1:17" x14ac:dyDescent="0.35">
      <c r="A1" s="1" t="s">
        <v>0</v>
      </c>
      <c r="B1" s="4"/>
      <c r="C1" s="85"/>
      <c r="D1" s="86"/>
      <c r="E1" s="87"/>
      <c r="F1" s="3"/>
      <c r="G1" s="3"/>
      <c r="H1" s="88"/>
      <c r="I1" s="15"/>
      <c r="J1" s="4"/>
      <c r="K1" s="4"/>
      <c r="L1" s="4"/>
      <c r="M1" s="4"/>
      <c r="N1" s="4"/>
      <c r="O1" s="4"/>
      <c r="P1" s="4"/>
      <c r="Q1" s="4"/>
    </row>
    <row r="2" spans="1:17" x14ac:dyDescent="0.35">
      <c r="A2" s="1" t="s">
        <v>9</v>
      </c>
      <c r="B2" s="4"/>
      <c r="C2" s="85"/>
      <c r="D2" s="86"/>
      <c r="E2" s="87"/>
      <c r="F2" s="6"/>
      <c r="G2" s="6"/>
      <c r="H2" s="89"/>
      <c r="I2" s="90"/>
      <c r="J2" s="4"/>
      <c r="K2" s="4"/>
      <c r="L2" s="4"/>
      <c r="M2" s="4"/>
      <c r="N2" s="4"/>
      <c r="O2" s="4"/>
      <c r="P2" s="4"/>
      <c r="Q2" s="4"/>
    </row>
    <row r="3" spans="1:17" x14ac:dyDescent="0.35">
      <c r="A3" s="1" t="s">
        <v>10</v>
      </c>
      <c r="B3" s="4"/>
      <c r="C3" s="85"/>
      <c r="D3" s="86"/>
      <c r="E3" s="87"/>
      <c r="F3" s="6"/>
      <c r="G3" s="6"/>
      <c r="H3" s="89"/>
      <c r="I3" s="90"/>
      <c r="J3" s="4"/>
      <c r="K3" s="4"/>
      <c r="L3" s="4"/>
      <c r="M3" s="4"/>
      <c r="N3" s="4"/>
      <c r="O3" s="4"/>
      <c r="P3" s="4"/>
      <c r="Q3" s="4"/>
    </row>
    <row r="4" spans="1:17" x14ac:dyDescent="0.35">
      <c r="A4" s="1"/>
      <c r="B4" s="4"/>
      <c r="C4" s="85"/>
      <c r="D4" s="86"/>
      <c r="E4" s="87"/>
      <c r="F4" s="6"/>
      <c r="G4" s="6"/>
      <c r="H4" s="89"/>
      <c r="I4" s="90"/>
      <c r="J4" s="4"/>
      <c r="K4" s="4"/>
      <c r="L4" s="4"/>
      <c r="M4" s="4"/>
      <c r="N4" s="4"/>
      <c r="O4" s="4"/>
      <c r="P4" s="4"/>
      <c r="Q4" s="4"/>
    </row>
    <row r="5" spans="1:17" ht="23.25" customHeight="1" thickBot="1" x14ac:dyDescent="0.4">
      <c r="A5" s="91"/>
      <c r="B5" s="4"/>
      <c r="C5" s="278" t="s">
        <v>118</v>
      </c>
      <c r="D5" s="275"/>
      <c r="E5" s="275"/>
      <c r="F5" s="92"/>
      <c r="G5" s="92"/>
      <c r="H5" s="93"/>
      <c r="I5" s="92"/>
      <c r="J5" s="4"/>
      <c r="K5" s="275" t="s">
        <v>136</v>
      </c>
      <c r="L5" s="275"/>
      <c r="M5" s="275"/>
      <c r="N5" s="92"/>
      <c r="O5" s="92"/>
      <c r="P5" s="93"/>
      <c r="Q5" s="92"/>
    </row>
    <row r="6" spans="1:17" ht="39" thickBot="1" x14ac:dyDescent="0.4">
      <c r="A6" s="94" t="s">
        <v>11</v>
      </c>
      <c r="B6" s="4"/>
      <c r="C6" s="62" t="s">
        <v>139</v>
      </c>
      <c r="D6" s="9"/>
      <c r="E6" s="62" t="s">
        <v>137</v>
      </c>
      <c r="F6" s="95"/>
      <c r="G6" s="4"/>
      <c r="H6" s="277" t="s">
        <v>12</v>
      </c>
      <c r="I6" s="277"/>
      <c r="J6" s="4"/>
      <c r="K6" s="62" t="s">
        <v>139</v>
      </c>
      <c r="L6" s="9"/>
      <c r="M6" s="62" t="s">
        <v>137</v>
      </c>
      <c r="N6" s="95"/>
      <c r="O6" s="4"/>
      <c r="P6" s="277" t="s">
        <v>12</v>
      </c>
      <c r="Q6" s="277"/>
    </row>
    <row r="7" spans="1:17" ht="21.75" customHeight="1" x14ac:dyDescent="0.35">
      <c r="A7" s="96" t="s">
        <v>13</v>
      </c>
      <c r="B7" s="4"/>
      <c r="C7" s="97"/>
      <c r="D7" s="98"/>
      <c r="E7" s="99"/>
      <c r="F7" s="3"/>
      <c r="G7" s="3"/>
      <c r="H7" s="88"/>
      <c r="I7" s="15"/>
      <c r="J7" s="4"/>
      <c r="K7" s="97"/>
      <c r="L7" s="98"/>
      <c r="M7" s="99"/>
      <c r="N7" s="3"/>
      <c r="O7" s="3"/>
      <c r="P7" s="88"/>
      <c r="Q7" s="15"/>
    </row>
    <row r="8" spans="1:17" s="47" customFormat="1" ht="21.75" customHeight="1" x14ac:dyDescent="0.35">
      <c r="A8" s="100" t="s">
        <v>14</v>
      </c>
      <c r="B8" s="5"/>
      <c r="C8" s="75">
        <v>5321</v>
      </c>
      <c r="D8" s="101"/>
      <c r="E8" s="76">
        <v>4922</v>
      </c>
      <c r="F8" s="77"/>
      <c r="G8" s="77"/>
      <c r="H8" s="102">
        <f t="shared" ref="H8" si="0">ROUND((C8-E8)/E8*100,0)</f>
        <v>8</v>
      </c>
      <c r="I8" s="103" t="s">
        <v>4</v>
      </c>
      <c r="J8" s="5"/>
      <c r="K8" s="75">
        <v>9719</v>
      </c>
      <c r="L8" s="101"/>
      <c r="M8" s="76">
        <v>9042</v>
      </c>
      <c r="N8" s="77"/>
      <c r="O8" s="77"/>
      <c r="P8" s="102">
        <f t="shared" ref="P8" si="1">ROUND((K8-M8)/M8*100,0)</f>
        <v>7</v>
      </c>
      <c r="Q8" s="103" t="s">
        <v>4</v>
      </c>
    </row>
    <row r="9" spans="1:17" s="47" customFormat="1" ht="21.75" customHeight="1" x14ac:dyDescent="0.35">
      <c r="A9" s="100" t="s">
        <v>15</v>
      </c>
      <c r="B9" s="5"/>
      <c r="C9" s="104">
        <v>2085</v>
      </c>
      <c r="D9" s="101"/>
      <c r="E9" s="102">
        <v>1784</v>
      </c>
      <c r="F9" s="77"/>
      <c r="G9" s="77"/>
      <c r="H9" s="102">
        <f>ROUND((C9-E9)/E9*100,0)</f>
        <v>17</v>
      </c>
      <c r="I9" s="103" t="s">
        <v>4</v>
      </c>
      <c r="J9" s="5"/>
      <c r="K9" s="104">
        <v>3762</v>
      </c>
      <c r="L9" s="101"/>
      <c r="M9" s="102">
        <v>3333</v>
      </c>
      <c r="N9" s="77"/>
      <c r="O9" s="77"/>
      <c r="P9" s="102">
        <f>ROUND((K9-M9)/M9*100,0)</f>
        <v>13</v>
      </c>
      <c r="Q9" s="103" t="s">
        <v>4</v>
      </c>
    </row>
    <row r="10" spans="1:17" s="47" customFormat="1" ht="21.75" customHeight="1" x14ac:dyDescent="0.35">
      <c r="A10" s="100" t="s">
        <v>98</v>
      </c>
      <c r="B10" s="5"/>
      <c r="C10" s="104">
        <v>3566</v>
      </c>
      <c r="D10" s="101"/>
      <c r="E10" s="102">
        <v>3414</v>
      </c>
      <c r="F10" s="77"/>
      <c r="G10" s="77"/>
      <c r="H10" s="102">
        <f t="shared" ref="H10:H12" si="2">ROUND((C10-E10)/E10*100,0)</f>
        <v>4</v>
      </c>
      <c r="I10" s="103" t="s">
        <v>4</v>
      </c>
      <c r="J10" s="5"/>
      <c r="K10" s="104">
        <v>6789</v>
      </c>
      <c r="L10" s="101"/>
      <c r="M10" s="102">
        <v>6541</v>
      </c>
      <c r="N10" s="77"/>
      <c r="O10" s="77"/>
      <c r="P10" s="102">
        <f t="shared" ref="P10:P12" si="3">ROUND((K10-M10)/M10*100,0)</f>
        <v>4</v>
      </c>
      <c r="Q10" s="103" t="s">
        <v>4</v>
      </c>
    </row>
    <row r="11" spans="1:17" ht="21.75" customHeight="1" x14ac:dyDescent="0.35">
      <c r="A11" s="90" t="s">
        <v>115</v>
      </c>
      <c r="B11" s="4"/>
      <c r="C11" s="84">
        <v>2426</v>
      </c>
      <c r="D11" s="105"/>
      <c r="E11" s="69">
        <v>2443</v>
      </c>
      <c r="F11" s="17"/>
      <c r="G11" s="17"/>
      <c r="H11" s="102">
        <f t="shared" si="2"/>
        <v>-1</v>
      </c>
      <c r="I11" s="103" t="s">
        <v>4</v>
      </c>
      <c r="J11" s="4"/>
      <c r="K11" s="84">
        <v>4763</v>
      </c>
      <c r="L11" s="105"/>
      <c r="M11" s="69">
        <v>4859</v>
      </c>
      <c r="N11" s="17"/>
      <c r="O11" s="17"/>
      <c r="P11" s="102">
        <f t="shared" si="3"/>
        <v>-2</v>
      </c>
      <c r="Q11" s="103" t="s">
        <v>4</v>
      </c>
    </row>
    <row r="12" spans="1:17" ht="21.75" customHeight="1" thickBot="1" x14ac:dyDescent="0.4">
      <c r="A12" s="96" t="s">
        <v>16</v>
      </c>
      <c r="B12" s="4"/>
      <c r="C12" s="106">
        <f>SUM(C8:C11)</f>
        <v>13398</v>
      </c>
      <c r="D12" s="107"/>
      <c r="E12" s="108">
        <f>SUM(E8:E11)</f>
        <v>12563</v>
      </c>
      <c r="F12" s="17"/>
      <c r="G12" s="17"/>
      <c r="H12" s="102">
        <f t="shared" si="2"/>
        <v>7</v>
      </c>
      <c r="I12" s="103" t="s">
        <v>4</v>
      </c>
      <c r="J12" s="4"/>
      <c r="K12" s="106">
        <f>SUM(K8:K11)</f>
        <v>25033</v>
      </c>
      <c r="L12" s="107"/>
      <c r="M12" s="108">
        <f>SUM(M8:M11)</f>
        <v>23775</v>
      </c>
      <c r="N12" s="17"/>
      <c r="O12" s="17"/>
      <c r="P12" s="102">
        <f t="shared" si="3"/>
        <v>5</v>
      </c>
      <c r="Q12" s="103" t="s">
        <v>4</v>
      </c>
    </row>
    <row r="13" spans="1:17" ht="21.75" customHeight="1" thickTop="1" x14ac:dyDescent="0.35">
      <c r="A13" s="109"/>
      <c r="B13" s="4"/>
      <c r="C13" s="110"/>
      <c r="D13" s="105"/>
      <c r="E13" s="111"/>
      <c r="F13" s="17"/>
      <c r="G13" s="17"/>
      <c r="H13" s="112"/>
      <c r="I13" s="113"/>
      <c r="J13" s="4"/>
      <c r="K13" s="110"/>
      <c r="L13" s="105"/>
      <c r="M13" s="111"/>
      <c r="N13" s="17"/>
      <c r="O13" s="17"/>
      <c r="P13" s="112"/>
      <c r="Q13" s="113"/>
    </row>
    <row r="14" spans="1:17" ht="21.75" customHeight="1" x14ac:dyDescent="0.35">
      <c r="A14" s="114" t="s">
        <v>17</v>
      </c>
      <c r="B14" s="4"/>
      <c r="C14" s="110"/>
      <c r="D14" s="105"/>
      <c r="E14" s="111"/>
      <c r="F14" s="17"/>
      <c r="G14" s="17"/>
      <c r="H14" s="112"/>
      <c r="I14" s="113"/>
      <c r="J14" s="4"/>
      <c r="K14" s="110"/>
      <c r="L14" s="105"/>
      <c r="M14" s="111"/>
      <c r="N14" s="17"/>
      <c r="O14" s="17"/>
      <c r="P14" s="112"/>
      <c r="Q14" s="113"/>
    </row>
    <row r="15" spans="1:17" s="47" customFormat="1" ht="21.75" customHeight="1" x14ac:dyDescent="0.35">
      <c r="A15" s="100" t="s">
        <v>14</v>
      </c>
      <c r="B15" s="5"/>
      <c r="C15" s="75">
        <v>572</v>
      </c>
      <c r="D15" s="101"/>
      <c r="E15" s="76">
        <v>567</v>
      </c>
      <c r="F15" s="77"/>
      <c r="G15" s="77"/>
      <c r="H15" s="102">
        <f t="shared" ref="H15" si="4">ROUND((C15-E15)/E15*100,0)</f>
        <v>1</v>
      </c>
      <c r="I15" s="103" t="s">
        <v>4</v>
      </c>
      <c r="J15" s="5"/>
      <c r="K15" s="75">
        <v>1046</v>
      </c>
      <c r="L15" s="101"/>
      <c r="M15" s="76">
        <v>1006</v>
      </c>
      <c r="N15" s="77"/>
      <c r="O15" s="77"/>
      <c r="P15" s="102">
        <f t="shared" ref="P15" si="5">ROUND((K15-M15)/M15*100,0)</f>
        <v>4</v>
      </c>
      <c r="Q15" s="103" t="s">
        <v>4</v>
      </c>
    </row>
    <row r="16" spans="1:17" s="47" customFormat="1" ht="21.75" customHeight="1" x14ac:dyDescent="0.35">
      <c r="A16" s="100" t="s">
        <v>15</v>
      </c>
      <c r="B16" s="5"/>
      <c r="C16" s="104">
        <v>279</v>
      </c>
      <c r="D16" s="101"/>
      <c r="E16" s="102">
        <v>253</v>
      </c>
      <c r="F16" s="77"/>
      <c r="G16" s="77"/>
      <c r="H16" s="102">
        <f>ROUND((C16-E16)/E16*100,0)</f>
        <v>10</v>
      </c>
      <c r="I16" s="103" t="s">
        <v>4</v>
      </c>
      <c r="J16" s="5"/>
      <c r="K16" s="104">
        <v>540</v>
      </c>
      <c r="L16" s="101"/>
      <c r="M16" s="102">
        <v>487</v>
      </c>
      <c r="N16" s="77"/>
      <c r="O16" s="77"/>
      <c r="P16" s="102">
        <f>ROUND((K16-M16)/M16*100,0)</f>
        <v>11</v>
      </c>
      <c r="Q16" s="103" t="s">
        <v>4</v>
      </c>
    </row>
    <row r="17" spans="1:22" s="47" customFormat="1" ht="21.75" customHeight="1" x14ac:dyDescent="0.35">
      <c r="A17" s="100" t="s">
        <v>98</v>
      </c>
      <c r="B17" s="5"/>
      <c r="C17" s="104">
        <v>341</v>
      </c>
      <c r="D17" s="101"/>
      <c r="E17" s="102">
        <v>271</v>
      </c>
      <c r="F17" s="77"/>
      <c r="G17" s="77"/>
      <c r="H17" s="102">
        <f t="shared" ref="H17:H19" si="6">ROUND((C17-E17)/E17*100,0)</f>
        <v>26</v>
      </c>
      <c r="I17" s="103" t="s">
        <v>4</v>
      </c>
      <c r="J17" s="5"/>
      <c r="K17" s="104">
        <v>652</v>
      </c>
      <c r="L17" s="101"/>
      <c r="M17" s="102">
        <v>399</v>
      </c>
      <c r="N17" s="77"/>
      <c r="O17" s="77"/>
      <c r="P17" s="102">
        <f t="shared" ref="P17:P19" si="7">ROUND((K17-M17)/M17*100,0)</f>
        <v>63</v>
      </c>
      <c r="Q17" s="103" t="s">
        <v>4</v>
      </c>
    </row>
    <row r="18" spans="1:22" ht="21.75" customHeight="1" x14ac:dyDescent="0.35">
      <c r="A18" s="90" t="s">
        <v>115</v>
      </c>
      <c r="B18" s="4"/>
      <c r="C18" s="84">
        <v>274</v>
      </c>
      <c r="D18" s="105"/>
      <c r="E18" s="69">
        <v>256</v>
      </c>
      <c r="F18" s="17"/>
      <c r="G18" s="17"/>
      <c r="H18" s="102">
        <f t="shared" si="6"/>
        <v>7</v>
      </c>
      <c r="I18" s="103" t="s">
        <v>4</v>
      </c>
      <c r="J18" s="4"/>
      <c r="K18" s="84">
        <v>538</v>
      </c>
      <c r="L18" s="105"/>
      <c r="M18" s="69">
        <v>546</v>
      </c>
      <c r="N18" s="17"/>
      <c r="O18" s="17"/>
      <c r="P18" s="102">
        <f t="shared" si="7"/>
        <v>-1</v>
      </c>
      <c r="Q18" s="103" t="s">
        <v>4</v>
      </c>
    </row>
    <row r="19" spans="1:22" ht="21.75" customHeight="1" x14ac:dyDescent="0.35">
      <c r="A19" s="96" t="s">
        <v>163</v>
      </c>
      <c r="B19" s="4"/>
      <c r="C19" s="115">
        <f>SUM(C15:C18)</f>
        <v>1466</v>
      </c>
      <c r="D19" s="116"/>
      <c r="E19" s="117">
        <f>SUM(E15:E18)</f>
        <v>1347</v>
      </c>
      <c r="F19" s="17"/>
      <c r="G19" s="17"/>
      <c r="H19" s="102">
        <f t="shared" si="6"/>
        <v>9</v>
      </c>
      <c r="I19" s="103" t="s">
        <v>4</v>
      </c>
      <c r="J19" s="4"/>
      <c r="K19" s="115">
        <f>SUM(K15:K18)</f>
        <v>2776</v>
      </c>
      <c r="L19" s="116"/>
      <c r="M19" s="117">
        <f>SUM(M15:M18)</f>
        <v>2438</v>
      </c>
      <c r="N19" s="17"/>
      <c r="O19" s="17"/>
      <c r="P19" s="102">
        <f t="shared" si="7"/>
        <v>14</v>
      </c>
      <c r="Q19" s="103" t="s">
        <v>4</v>
      </c>
    </row>
    <row r="20" spans="1:22" ht="21.75" customHeight="1" x14ac:dyDescent="0.35">
      <c r="A20" s="96" t="s">
        <v>88</v>
      </c>
      <c r="B20" s="4"/>
      <c r="C20" s="25"/>
      <c r="D20" s="118"/>
      <c r="E20" s="26"/>
      <c r="F20" s="22"/>
      <c r="G20" s="22"/>
      <c r="H20" s="112"/>
      <c r="I20" s="103"/>
      <c r="J20" s="4"/>
      <c r="K20" s="25"/>
      <c r="L20" s="118"/>
      <c r="M20" s="26"/>
      <c r="N20" s="22"/>
      <c r="O20" s="22"/>
      <c r="P20" s="112"/>
      <c r="Q20" s="103"/>
    </row>
    <row r="21" spans="1:22" s="48" customFormat="1" ht="21.75" customHeight="1" x14ac:dyDescent="0.35">
      <c r="A21" s="119" t="s">
        <v>120</v>
      </c>
      <c r="B21" s="120"/>
      <c r="C21" s="104">
        <v>451</v>
      </c>
      <c r="D21" s="121"/>
      <c r="E21" s="102">
        <v>404</v>
      </c>
      <c r="F21" s="5"/>
      <c r="G21" s="25">
        <v>-622</v>
      </c>
      <c r="H21" s="122"/>
      <c r="I21" s="26"/>
      <c r="J21" s="120"/>
      <c r="K21" s="104">
        <v>902</v>
      </c>
      <c r="L21" s="121"/>
      <c r="M21" s="102">
        <v>807</v>
      </c>
      <c r="N21" s="5"/>
      <c r="O21" s="25">
        <v>-622</v>
      </c>
      <c r="P21" s="122"/>
      <c r="Q21" s="26"/>
    </row>
    <row r="22" spans="1:22" s="48" customFormat="1" ht="21.75" customHeight="1" x14ac:dyDescent="0.35">
      <c r="A22" s="119" t="s">
        <v>166</v>
      </c>
      <c r="B22" s="120"/>
      <c r="C22" s="104">
        <v>-96</v>
      </c>
      <c r="D22" s="121"/>
      <c r="E22" s="102">
        <v>0</v>
      </c>
      <c r="F22" s="120"/>
      <c r="G22" s="120"/>
      <c r="H22" s="120"/>
      <c r="I22" s="120"/>
      <c r="J22" s="120"/>
      <c r="K22" s="104">
        <v>-96</v>
      </c>
      <c r="L22" s="121"/>
      <c r="M22" s="102">
        <v>0</v>
      </c>
      <c r="N22" s="5"/>
      <c r="O22" s="25"/>
      <c r="P22" s="122"/>
      <c r="Q22" s="26"/>
    </row>
    <row r="23" spans="1:22" s="48" customFormat="1" ht="21.75" customHeight="1" x14ac:dyDescent="0.35">
      <c r="A23" s="119" t="s">
        <v>19</v>
      </c>
      <c r="B23" s="120"/>
      <c r="C23" s="84">
        <v>-26</v>
      </c>
      <c r="D23" s="123"/>
      <c r="E23" s="69">
        <v>-35</v>
      </c>
      <c r="F23" s="4"/>
      <c r="G23" s="124">
        <v>-160</v>
      </c>
      <c r="H23" s="125"/>
      <c r="I23" s="126"/>
      <c r="J23" s="120"/>
      <c r="K23" s="84">
        <v>-62</v>
      </c>
      <c r="L23" s="123"/>
      <c r="M23" s="69">
        <v>-127</v>
      </c>
      <c r="N23" s="4"/>
      <c r="O23" s="124">
        <v>-160</v>
      </c>
      <c r="P23" s="125"/>
      <c r="Q23" s="126"/>
      <c r="V23" s="58"/>
    </row>
    <row r="24" spans="1:22" ht="24.75" customHeight="1" x14ac:dyDescent="0.35">
      <c r="A24" s="127" t="s">
        <v>89</v>
      </c>
      <c r="B24" s="120"/>
      <c r="C24" s="128">
        <f>SUM(C21:C23)</f>
        <v>329</v>
      </c>
      <c r="D24" s="123"/>
      <c r="E24" s="129">
        <f>SUM(E21:E23)</f>
        <v>369</v>
      </c>
      <c r="F24" s="4"/>
      <c r="G24" s="124"/>
      <c r="H24" s="102">
        <f t="shared" ref="H24" si="8">ROUND((C24-E24)/E24*100,0)</f>
        <v>-11</v>
      </c>
      <c r="I24" s="103" t="s">
        <v>4</v>
      </c>
      <c r="J24" s="4"/>
      <c r="K24" s="128">
        <f>SUM(K21:K23)</f>
        <v>744</v>
      </c>
      <c r="L24" s="123"/>
      <c r="M24" s="129">
        <f>SUM(M21:M23)</f>
        <v>680</v>
      </c>
      <c r="N24" s="4"/>
      <c r="O24" s="124"/>
      <c r="P24" s="102">
        <f t="shared" ref="P24:P25" si="9">ROUND((K24-M24)/M24*100,0)</f>
        <v>9</v>
      </c>
      <c r="Q24" s="103" t="s">
        <v>4</v>
      </c>
    </row>
    <row r="25" spans="1:22" ht="21.75" customHeight="1" thickBot="1" x14ac:dyDescent="0.4">
      <c r="A25" s="96" t="s">
        <v>147</v>
      </c>
      <c r="B25" s="4"/>
      <c r="C25" s="27">
        <f>+C24+C19</f>
        <v>1795</v>
      </c>
      <c r="D25" s="118"/>
      <c r="E25" s="28">
        <f>+E24+E19</f>
        <v>1716</v>
      </c>
      <c r="F25" s="17"/>
      <c r="G25" s="17"/>
      <c r="H25" s="102">
        <f>ROUND((C25-E25)/E25*100,0)</f>
        <v>5</v>
      </c>
      <c r="I25" s="103" t="s">
        <v>4</v>
      </c>
      <c r="J25" s="4"/>
      <c r="K25" s="27">
        <f>+K24+K19</f>
        <v>3520</v>
      </c>
      <c r="L25" s="118"/>
      <c r="M25" s="28">
        <f>+M24+M19</f>
        <v>3118</v>
      </c>
      <c r="N25" s="17"/>
      <c r="O25" s="17"/>
      <c r="P25" s="102">
        <f t="shared" si="9"/>
        <v>13</v>
      </c>
      <c r="Q25" s="103" t="s">
        <v>4</v>
      </c>
    </row>
    <row r="26" spans="1:22" s="46" customFormat="1" ht="21.75" customHeight="1" thickTop="1" x14ac:dyDescent="0.35">
      <c r="A26" s="96"/>
      <c r="B26" s="4"/>
      <c r="C26" s="130"/>
      <c r="D26" s="118"/>
      <c r="E26" s="131"/>
      <c r="F26" s="17"/>
      <c r="G26" s="17"/>
      <c r="H26" s="132"/>
      <c r="I26" s="133"/>
      <c r="J26" s="6"/>
      <c r="K26" s="130"/>
      <c r="L26" s="118"/>
      <c r="M26" s="131"/>
      <c r="N26" s="17"/>
      <c r="O26" s="17"/>
      <c r="P26" s="132"/>
      <c r="Q26" s="133"/>
    </row>
    <row r="27" spans="1:22" s="46" customFormat="1" ht="21.75" customHeight="1" x14ac:dyDescent="0.35">
      <c r="A27" s="96" t="s">
        <v>167</v>
      </c>
      <c r="B27" s="6"/>
      <c r="C27" s="96"/>
      <c r="D27" s="96"/>
      <c r="E27" s="90"/>
      <c r="F27" s="110"/>
      <c r="G27" s="110"/>
      <c r="H27" s="134"/>
      <c r="I27" s="105"/>
      <c r="J27" s="6"/>
      <c r="K27" s="96"/>
      <c r="L27" s="96"/>
      <c r="M27" s="90"/>
      <c r="N27" s="110"/>
      <c r="O27" s="110"/>
      <c r="P27" s="134"/>
      <c r="Q27" s="105"/>
      <c r="R27" s="59"/>
      <c r="S27" s="59"/>
      <c r="T27" s="59"/>
      <c r="U27" s="59"/>
      <c r="V27" s="59"/>
    </row>
    <row r="28" spans="1:22" s="46" customFormat="1" ht="21.75" customHeight="1" x14ac:dyDescent="0.35">
      <c r="A28" s="100" t="s">
        <v>14</v>
      </c>
      <c r="B28" s="6"/>
      <c r="C28" s="135">
        <f>ROUND(C15/C8*100,1)</f>
        <v>10.7</v>
      </c>
      <c r="D28" s="136" t="s">
        <v>4</v>
      </c>
      <c r="E28" s="137">
        <f>ROUND(E15/E8*100,1)</f>
        <v>11.5</v>
      </c>
      <c r="F28" s="138" t="s">
        <v>4</v>
      </c>
      <c r="G28" s="138"/>
      <c r="H28" s="138"/>
      <c r="I28" s="139"/>
      <c r="J28" s="6"/>
      <c r="K28" s="135">
        <f>ROUND(K15/K8*100,1)</f>
        <v>10.8</v>
      </c>
      <c r="L28" s="136" t="s">
        <v>4</v>
      </c>
      <c r="M28" s="137">
        <f>ROUND(M15/M8*100,1)</f>
        <v>11.1</v>
      </c>
      <c r="N28" s="139" t="s">
        <v>4</v>
      </c>
      <c r="O28" s="138"/>
      <c r="P28" s="138"/>
      <c r="Q28" s="139"/>
      <c r="R28" s="59"/>
      <c r="S28" s="59"/>
      <c r="T28" s="59"/>
      <c r="U28" s="59"/>
      <c r="V28" s="59"/>
    </row>
    <row r="29" spans="1:22" s="46" customFormat="1" ht="21.75" customHeight="1" x14ac:dyDescent="0.35">
      <c r="A29" s="100" t="s">
        <v>15</v>
      </c>
      <c r="B29" s="6"/>
      <c r="C29" s="135">
        <f>ROUND(C16/C9*100,1)</f>
        <v>13.4</v>
      </c>
      <c r="D29" s="136" t="s">
        <v>4</v>
      </c>
      <c r="E29" s="137">
        <f>ROUND(E16/E9*100,1)</f>
        <v>14.2</v>
      </c>
      <c r="F29" s="138" t="s">
        <v>4</v>
      </c>
      <c r="G29" s="6"/>
      <c r="H29" s="138"/>
      <c r="I29" s="90"/>
      <c r="J29" s="6"/>
      <c r="K29" s="135">
        <f t="shared" ref="K29:K32" si="10">ROUND(K16/K9*100,1)</f>
        <v>14.4</v>
      </c>
      <c r="L29" s="136" t="s">
        <v>4</v>
      </c>
      <c r="M29" s="137">
        <f t="shared" ref="M29:M32" si="11">ROUND(M16/M9*100,1)</f>
        <v>14.6</v>
      </c>
      <c r="N29" s="139" t="s">
        <v>4</v>
      </c>
      <c r="O29" s="6"/>
      <c r="P29" s="138"/>
      <c r="Q29" s="90"/>
      <c r="R29" s="59"/>
      <c r="S29" s="59"/>
      <c r="T29" s="59"/>
      <c r="U29" s="59"/>
      <c r="V29" s="59"/>
    </row>
    <row r="30" spans="1:22" s="46" customFormat="1" ht="21.75" customHeight="1" x14ac:dyDescent="0.35">
      <c r="A30" s="100" t="s">
        <v>98</v>
      </c>
      <c r="B30" s="6"/>
      <c r="C30" s="135">
        <f>ROUND(C17/C10*100,1)</f>
        <v>9.6</v>
      </c>
      <c r="D30" s="136" t="s">
        <v>4</v>
      </c>
      <c r="E30" s="137">
        <f>ROUND(E17/E10*100,1)</f>
        <v>7.9</v>
      </c>
      <c r="F30" s="138" t="s">
        <v>4</v>
      </c>
      <c r="G30" s="6"/>
      <c r="H30" s="138"/>
      <c r="I30" s="90"/>
      <c r="J30" s="6"/>
      <c r="K30" s="135">
        <f t="shared" si="10"/>
        <v>9.6</v>
      </c>
      <c r="L30" s="136" t="s">
        <v>4</v>
      </c>
      <c r="M30" s="137">
        <f t="shared" si="11"/>
        <v>6.1</v>
      </c>
      <c r="N30" s="139" t="s">
        <v>4</v>
      </c>
      <c r="O30" s="6"/>
      <c r="P30" s="138"/>
      <c r="Q30" s="90"/>
      <c r="R30" s="59"/>
      <c r="S30" s="59"/>
      <c r="T30" s="59"/>
      <c r="U30" s="59"/>
      <c r="V30" s="59"/>
    </row>
    <row r="31" spans="1:22" s="46" customFormat="1" ht="21.75" customHeight="1" x14ac:dyDescent="0.35">
      <c r="A31" s="90" t="s">
        <v>115</v>
      </c>
      <c r="B31" s="6"/>
      <c r="C31" s="135">
        <f>ROUND(C18/C11*100,1)</f>
        <v>11.3</v>
      </c>
      <c r="D31" s="136" t="s">
        <v>4</v>
      </c>
      <c r="E31" s="137">
        <f>ROUND(E18/E11*100,1)</f>
        <v>10.5</v>
      </c>
      <c r="F31" s="138" t="s">
        <v>4</v>
      </c>
      <c r="G31" s="138"/>
      <c r="H31" s="138"/>
      <c r="I31" s="139"/>
      <c r="J31" s="6"/>
      <c r="K31" s="135">
        <f t="shared" si="10"/>
        <v>11.3</v>
      </c>
      <c r="L31" s="136" t="s">
        <v>4</v>
      </c>
      <c r="M31" s="137">
        <f t="shared" si="11"/>
        <v>11.2</v>
      </c>
      <c r="N31" s="139" t="s">
        <v>4</v>
      </c>
      <c r="O31" s="138"/>
      <c r="P31" s="138"/>
      <c r="Q31" s="139"/>
      <c r="R31" s="59"/>
      <c r="S31" s="59"/>
      <c r="T31" s="59"/>
      <c r="U31" s="59"/>
      <c r="V31" s="59"/>
    </row>
    <row r="32" spans="1:22" s="46" customFormat="1" ht="21.75" customHeight="1" x14ac:dyDescent="0.35">
      <c r="A32" s="140" t="s">
        <v>168</v>
      </c>
      <c r="B32" s="6"/>
      <c r="C32" s="135">
        <f>ROUND(C19/C12*100,1)</f>
        <v>10.9</v>
      </c>
      <c r="D32" s="136" t="s">
        <v>4</v>
      </c>
      <c r="E32" s="137">
        <f>ROUND(E19/E12*100,1)</f>
        <v>10.7</v>
      </c>
      <c r="F32" s="138" t="s">
        <v>4</v>
      </c>
      <c r="G32" s="138"/>
      <c r="H32" s="138"/>
      <c r="I32" s="139"/>
      <c r="J32" s="6"/>
      <c r="K32" s="135">
        <f t="shared" si="10"/>
        <v>11.1</v>
      </c>
      <c r="L32" s="136" t="s">
        <v>4</v>
      </c>
      <c r="M32" s="137">
        <f t="shared" si="11"/>
        <v>10.3</v>
      </c>
      <c r="N32" s="139" t="s">
        <v>4</v>
      </c>
      <c r="O32" s="138"/>
      <c r="P32" s="138"/>
      <c r="Q32" s="139"/>
      <c r="R32" s="59"/>
      <c r="S32" s="59"/>
      <c r="T32" s="59"/>
      <c r="U32" s="59"/>
      <c r="V32" s="59"/>
    </row>
    <row r="33" spans="1:22" s="46" customFormat="1" ht="21.75" customHeight="1" x14ac:dyDescent="0.35">
      <c r="A33" s="96"/>
      <c r="B33" s="6"/>
      <c r="C33" s="135"/>
      <c r="D33" s="136"/>
      <c r="E33" s="137"/>
      <c r="F33" s="138"/>
      <c r="G33" s="138"/>
      <c r="H33" s="138"/>
      <c r="I33" s="139"/>
      <c r="J33" s="6"/>
      <c r="K33" s="135"/>
      <c r="L33" s="136"/>
      <c r="M33" s="137"/>
      <c r="N33" s="139"/>
      <c r="O33" s="138"/>
      <c r="P33" s="138"/>
      <c r="Q33" s="139"/>
      <c r="R33" s="59"/>
      <c r="S33" s="59"/>
      <c r="T33" s="59"/>
      <c r="U33" s="59"/>
      <c r="V33" s="59"/>
    </row>
    <row r="34" spans="1:22" s="46" customFormat="1" x14ac:dyDescent="0.35">
      <c r="A34" s="140" t="s">
        <v>169</v>
      </c>
      <c r="B34" s="6"/>
      <c r="C34" s="135">
        <f>ROUND(C25/C12*100,1)</f>
        <v>13.4</v>
      </c>
      <c r="D34" s="136" t="s">
        <v>4</v>
      </c>
      <c r="E34" s="137">
        <f>ROUND(E25/E12*100,1)</f>
        <v>13.7</v>
      </c>
      <c r="F34" s="138" t="s">
        <v>4</v>
      </c>
      <c r="G34" s="138"/>
      <c r="H34" s="138"/>
      <c r="I34" s="139"/>
      <c r="J34" s="6"/>
      <c r="K34" s="135">
        <f>ROUND(K25/K12*100,1)</f>
        <v>14.1</v>
      </c>
      <c r="L34" s="136" t="s">
        <v>4</v>
      </c>
      <c r="M34" s="137">
        <f>ROUND(M25/M12*100,1)</f>
        <v>13.1</v>
      </c>
      <c r="N34" s="139" t="s">
        <v>4</v>
      </c>
      <c r="O34" s="138"/>
      <c r="P34" s="138"/>
      <c r="Q34" s="139"/>
    </row>
    <row r="35" spans="1:22" s="46" customFormat="1" x14ac:dyDescent="0.35">
      <c r="A35" s="140"/>
      <c r="B35" s="6"/>
      <c r="C35" s="135"/>
      <c r="D35" s="136"/>
      <c r="E35" s="137"/>
      <c r="F35" s="138"/>
      <c r="G35" s="138"/>
      <c r="H35" s="138"/>
      <c r="I35" s="139"/>
      <c r="J35" s="6"/>
      <c r="K35" s="135"/>
      <c r="L35" s="136"/>
      <c r="M35" s="137"/>
      <c r="N35" s="139"/>
      <c r="O35" s="138"/>
      <c r="P35" s="138"/>
      <c r="Q35" s="139"/>
    </row>
    <row r="36" spans="1:22" ht="20.25" customHeight="1" x14ac:dyDescent="0.35">
      <c r="A36" s="274" t="s">
        <v>172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72"/>
      <c r="O36" s="4"/>
      <c r="P36" s="4"/>
      <c r="Q36" s="4"/>
    </row>
    <row r="37" spans="1:22" x14ac:dyDescent="0.35">
      <c r="A37" s="273" t="s">
        <v>146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72"/>
      <c r="O37" s="4"/>
      <c r="P37" s="4"/>
      <c r="Q37" s="4"/>
    </row>
    <row r="38" spans="1:22" x14ac:dyDescent="0.35">
      <c r="A38" s="276" t="s">
        <v>173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72"/>
      <c r="O38" s="4"/>
      <c r="P38" s="4"/>
      <c r="Q38" s="4"/>
    </row>
    <row r="39" spans="1:22" ht="10.5" customHeight="1" x14ac:dyDescent="0.35">
      <c r="A39" s="83"/>
      <c r="B39" s="83"/>
      <c r="C39" s="83"/>
      <c r="D39" s="83"/>
      <c r="E39" s="83"/>
      <c r="F39" s="83"/>
      <c r="G39" s="83"/>
      <c r="H39" s="83"/>
      <c r="I39" s="83"/>
      <c r="J39" s="67"/>
      <c r="K39" s="67"/>
      <c r="L39" s="67"/>
      <c r="M39" s="67"/>
      <c r="N39" s="4"/>
      <c r="O39" s="4"/>
      <c r="P39" s="4"/>
      <c r="Q39" s="4"/>
    </row>
    <row r="40" spans="1:22" x14ac:dyDescent="0.35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4"/>
      <c r="O40" s="4"/>
      <c r="P40" s="4"/>
      <c r="Q40" s="4"/>
    </row>
    <row r="41" spans="1:22" x14ac:dyDescent="0.35">
      <c r="A41" s="273"/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4"/>
      <c r="O41" s="4"/>
      <c r="P41" s="4"/>
      <c r="Q41" s="4"/>
    </row>
    <row r="42" spans="1:22" x14ac:dyDescent="0.35">
      <c r="A42" s="276"/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</row>
    <row r="44" spans="1:22" x14ac:dyDescent="0.35">
      <c r="A44" s="274"/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</row>
    <row r="45" spans="1:22" x14ac:dyDescent="0.35">
      <c r="A45" s="273"/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</row>
    <row r="46" spans="1:22" x14ac:dyDescent="0.35">
      <c r="A46" s="273"/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</row>
  </sheetData>
  <mergeCells count="13">
    <mergeCell ref="A38:M38"/>
    <mergeCell ref="P6:Q6"/>
    <mergeCell ref="C5:E5"/>
    <mergeCell ref="H6:I6"/>
    <mergeCell ref="K5:M5"/>
    <mergeCell ref="A36:M36"/>
    <mergeCell ref="A37:M37"/>
    <mergeCell ref="A46:M46"/>
    <mergeCell ref="A40:M40"/>
    <mergeCell ref="A41:M41"/>
    <mergeCell ref="A42:M42"/>
    <mergeCell ref="A44:M44"/>
    <mergeCell ref="A45:M45"/>
  </mergeCells>
  <pageMargins left="0.75" right="0.2" top="0.25" bottom="0.35" header="0.25" footer="0.17"/>
  <pageSetup scale="65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53"/>
  <sheetViews>
    <sheetView zoomScale="55" zoomScaleNormal="55" workbookViewId="0">
      <selection activeCell="E47" sqref="A1:E47"/>
    </sheetView>
  </sheetViews>
  <sheetFormatPr defaultColWidth="8.90625" defaultRowHeight="20.399999999999999" x14ac:dyDescent="0.35"/>
  <cols>
    <col min="1" max="1" width="65.08984375" style="51" customWidth="1"/>
    <col min="2" max="2" width="10.08984375" style="51" customWidth="1"/>
    <col min="3" max="3" width="18.36328125" style="51" customWidth="1"/>
    <col min="4" max="4" width="2.54296875" style="46" bestFit="1" customWidth="1"/>
    <col min="5" max="5" width="18.36328125" style="51" customWidth="1"/>
    <col min="6" max="6" width="2.54296875" style="46" bestFit="1" customWidth="1"/>
    <col min="7" max="16384" width="8.90625" style="51"/>
  </cols>
  <sheetData>
    <row r="1" spans="1:5" x14ac:dyDescent="0.35">
      <c r="A1" s="141" t="s">
        <v>0</v>
      </c>
      <c r="B1" s="142"/>
      <c r="C1" s="143"/>
      <c r="D1" s="6"/>
      <c r="E1" s="143"/>
    </row>
    <row r="2" spans="1:5" x14ac:dyDescent="0.35">
      <c r="A2" s="141" t="s">
        <v>20</v>
      </c>
      <c r="B2" s="142"/>
      <c r="C2" s="143"/>
      <c r="D2" s="6"/>
      <c r="E2" s="143"/>
    </row>
    <row r="3" spans="1:5" x14ac:dyDescent="0.35">
      <c r="A3" s="141" t="s">
        <v>21</v>
      </c>
      <c r="B3" s="142"/>
      <c r="C3" s="143"/>
      <c r="D3" s="6"/>
      <c r="E3" s="143"/>
    </row>
    <row r="4" spans="1:5" ht="15" customHeight="1" x14ac:dyDescent="0.35">
      <c r="A4" s="141"/>
      <c r="B4" s="142"/>
      <c r="C4" s="143"/>
      <c r="D4" s="6"/>
      <c r="E4" s="143"/>
    </row>
    <row r="5" spans="1:5" ht="8.25" customHeight="1" x14ac:dyDescent="0.35">
      <c r="A5" s="141"/>
      <c r="B5" s="142"/>
      <c r="C5" s="144"/>
      <c r="D5" s="6"/>
      <c r="E5" s="144"/>
    </row>
    <row r="6" spans="1:5" ht="8.25" customHeight="1" x14ac:dyDescent="0.35">
      <c r="A6" s="145"/>
      <c r="B6" s="142"/>
      <c r="C6" s="146"/>
      <c r="D6" s="6"/>
      <c r="E6" s="146"/>
    </row>
    <row r="7" spans="1:5" ht="39" thickBot="1" x14ac:dyDescent="0.4">
      <c r="A7" s="147"/>
      <c r="B7" s="142"/>
      <c r="C7" s="62" t="s">
        <v>139</v>
      </c>
      <c r="D7" s="6"/>
      <c r="E7" s="148" t="s">
        <v>112</v>
      </c>
    </row>
    <row r="8" spans="1:5" ht="18.75" customHeight="1" x14ac:dyDescent="0.35">
      <c r="A8" s="141" t="s">
        <v>22</v>
      </c>
      <c r="B8" s="142"/>
      <c r="C8" s="149"/>
      <c r="D8" s="6"/>
      <c r="E8" s="149"/>
    </row>
    <row r="9" spans="1:5" ht="18.75" customHeight="1" x14ac:dyDescent="0.35">
      <c r="A9" s="150" t="s">
        <v>23</v>
      </c>
      <c r="B9" s="142"/>
      <c r="C9" s="151"/>
      <c r="D9" s="6"/>
      <c r="E9" s="151"/>
    </row>
    <row r="10" spans="1:5" ht="18.75" customHeight="1" x14ac:dyDescent="0.35">
      <c r="A10" s="150" t="s">
        <v>24</v>
      </c>
      <c r="B10" s="142"/>
      <c r="C10" s="12">
        <v>1181</v>
      </c>
      <c r="D10" s="6"/>
      <c r="E10" s="14">
        <v>2861</v>
      </c>
    </row>
    <row r="11" spans="1:5" ht="18.75" customHeight="1" x14ac:dyDescent="0.35">
      <c r="A11" s="150" t="s">
        <v>25</v>
      </c>
      <c r="B11" s="142"/>
      <c r="C11" s="25">
        <v>2482</v>
      </c>
      <c r="D11" s="6"/>
      <c r="E11" s="152">
        <v>2265</v>
      </c>
    </row>
    <row r="12" spans="1:5" ht="18.75" customHeight="1" x14ac:dyDescent="0.35">
      <c r="A12" s="150" t="s">
        <v>126</v>
      </c>
      <c r="B12" s="142"/>
      <c r="C12" s="25">
        <v>9281</v>
      </c>
      <c r="D12" s="6"/>
      <c r="E12" s="152">
        <v>7992</v>
      </c>
    </row>
    <row r="13" spans="1:5" ht="18.75" customHeight="1" x14ac:dyDescent="0.35">
      <c r="A13" s="150" t="s">
        <v>125</v>
      </c>
      <c r="B13" s="142"/>
      <c r="C13" s="25">
        <v>3038</v>
      </c>
      <c r="D13" s="6"/>
      <c r="E13" s="152">
        <v>2878</v>
      </c>
    </row>
    <row r="14" spans="1:5" ht="18.75" customHeight="1" x14ac:dyDescent="0.35">
      <c r="A14" s="150" t="s">
        <v>26</v>
      </c>
      <c r="B14" s="142"/>
      <c r="C14" s="153">
        <v>522</v>
      </c>
      <c r="D14" s="6"/>
      <c r="E14" s="154">
        <v>1509</v>
      </c>
    </row>
    <row r="15" spans="1:5" ht="18.75" customHeight="1" x14ac:dyDescent="0.35">
      <c r="A15" s="155" t="s">
        <v>27</v>
      </c>
      <c r="B15" s="142"/>
      <c r="C15" s="20">
        <f>SUM(C10:C14)</f>
        <v>16504</v>
      </c>
      <c r="D15" s="6"/>
      <c r="E15" s="22">
        <f>SUM(E10:E14)</f>
        <v>17505</v>
      </c>
    </row>
    <row r="16" spans="1:5" ht="18.75" customHeight="1" x14ac:dyDescent="0.35">
      <c r="A16" s="147"/>
      <c r="B16" s="142"/>
      <c r="C16" s="156"/>
      <c r="D16" s="6"/>
      <c r="E16" s="157"/>
    </row>
    <row r="17" spans="1:5" ht="18.75" customHeight="1" x14ac:dyDescent="0.35">
      <c r="A17" s="150" t="s">
        <v>86</v>
      </c>
      <c r="B17" s="142"/>
      <c r="C17" s="25">
        <v>5786</v>
      </c>
      <c r="D17" s="6"/>
      <c r="E17" s="152">
        <v>5775</v>
      </c>
    </row>
    <row r="18" spans="1:5" ht="18.75" customHeight="1" x14ac:dyDescent="0.35">
      <c r="A18" s="143" t="s">
        <v>28</v>
      </c>
      <c r="B18" s="142"/>
      <c r="C18" s="25">
        <v>10781</v>
      </c>
      <c r="D18" s="6"/>
      <c r="E18" s="158">
        <v>10807</v>
      </c>
    </row>
    <row r="19" spans="1:5" ht="18.75" customHeight="1" x14ac:dyDescent="0.35">
      <c r="A19" s="143" t="s">
        <v>94</v>
      </c>
      <c r="B19" s="142"/>
      <c r="C19" s="25">
        <v>3646</v>
      </c>
      <c r="D19" s="6"/>
      <c r="E19" s="158">
        <v>3797</v>
      </c>
    </row>
    <row r="20" spans="1:5" ht="18.75" customHeight="1" x14ac:dyDescent="0.35">
      <c r="A20" s="143" t="s">
        <v>29</v>
      </c>
      <c r="B20" s="142"/>
      <c r="C20" s="159">
        <v>3051</v>
      </c>
      <c r="D20" s="6"/>
      <c r="E20" s="152">
        <v>3156</v>
      </c>
    </row>
    <row r="21" spans="1:5" ht="18.75" customHeight="1" x14ac:dyDescent="0.35">
      <c r="A21" s="143" t="s">
        <v>30</v>
      </c>
      <c r="B21" s="160"/>
      <c r="C21" s="18">
        <v>5357</v>
      </c>
      <c r="D21" s="6"/>
      <c r="E21" s="154">
        <v>5580</v>
      </c>
    </row>
    <row r="22" spans="1:5" ht="18.899999999999999" customHeight="1" thickBot="1" x14ac:dyDescent="0.4">
      <c r="A22" s="150" t="s">
        <v>31</v>
      </c>
      <c r="B22" s="161"/>
      <c r="C22" s="27">
        <f>SUM(C15:C21)</f>
        <v>45125</v>
      </c>
      <c r="D22" s="6"/>
      <c r="E22" s="28">
        <f>SUM(E15:E21)</f>
        <v>46620</v>
      </c>
    </row>
    <row r="23" spans="1:5" ht="18.75" customHeight="1" thickTop="1" x14ac:dyDescent="0.35">
      <c r="A23" s="147"/>
      <c r="B23" s="142"/>
      <c r="C23" s="162"/>
      <c r="D23" s="6"/>
      <c r="E23" s="163"/>
    </row>
    <row r="24" spans="1:5" ht="18.75" customHeight="1" x14ac:dyDescent="0.35">
      <c r="A24" s="141" t="s">
        <v>96</v>
      </c>
      <c r="B24" s="164"/>
      <c r="C24" s="165"/>
      <c r="D24" s="6"/>
      <c r="E24" s="166"/>
    </row>
    <row r="25" spans="1:5" ht="18.75" customHeight="1" x14ac:dyDescent="0.35">
      <c r="A25" s="150" t="s">
        <v>32</v>
      </c>
      <c r="B25" s="164"/>
      <c r="C25" s="165"/>
      <c r="D25" s="6"/>
      <c r="E25" s="166"/>
    </row>
    <row r="26" spans="1:5" ht="18.75" customHeight="1" x14ac:dyDescent="0.35">
      <c r="A26" s="150" t="s">
        <v>33</v>
      </c>
      <c r="B26" s="164"/>
      <c r="C26" s="12">
        <v>2675</v>
      </c>
      <c r="D26" s="6"/>
      <c r="E26" s="14">
        <v>1467</v>
      </c>
    </row>
    <row r="27" spans="1:5" ht="18.75" customHeight="1" x14ac:dyDescent="0.35">
      <c r="A27" s="150" t="s">
        <v>127</v>
      </c>
      <c r="B27" s="164"/>
      <c r="C27" s="25">
        <v>6413</v>
      </c>
      <c r="D27" s="6"/>
      <c r="E27" s="26">
        <v>7028</v>
      </c>
    </row>
    <row r="28" spans="1:5" ht="18.75" customHeight="1" x14ac:dyDescent="0.35">
      <c r="A28" s="150" t="s">
        <v>87</v>
      </c>
      <c r="B28" s="164"/>
      <c r="C28" s="25">
        <v>2051</v>
      </c>
      <c r="D28" s="6"/>
      <c r="E28" s="26">
        <v>1785</v>
      </c>
    </row>
    <row r="29" spans="1:5" ht="18.75" customHeight="1" x14ac:dyDescent="0.35">
      <c r="A29" s="150" t="s">
        <v>113</v>
      </c>
      <c r="B29" s="164"/>
      <c r="C29" s="25">
        <v>750</v>
      </c>
      <c r="D29" s="6"/>
      <c r="E29" s="152">
        <v>750</v>
      </c>
    </row>
    <row r="30" spans="1:5" ht="18.75" customHeight="1" x14ac:dyDescent="0.35">
      <c r="A30" s="150" t="s">
        <v>34</v>
      </c>
      <c r="B30" s="142"/>
      <c r="C30" s="18">
        <v>1992</v>
      </c>
      <c r="D30" s="6"/>
      <c r="E30" s="19">
        <v>1883</v>
      </c>
    </row>
    <row r="31" spans="1:5" ht="18.75" customHeight="1" x14ac:dyDescent="0.35">
      <c r="A31" s="150" t="s">
        <v>35</v>
      </c>
      <c r="B31" s="142"/>
      <c r="C31" s="25">
        <f>SUM(C26:C30)</f>
        <v>13881</v>
      </c>
      <c r="D31" s="6"/>
      <c r="E31" s="26">
        <f>SUM(E26:E30)</f>
        <v>12913</v>
      </c>
    </row>
    <row r="32" spans="1:5" ht="18.75" customHeight="1" x14ac:dyDescent="0.35">
      <c r="A32" s="143"/>
      <c r="B32" s="142"/>
      <c r="C32" s="162"/>
      <c r="D32" s="6"/>
      <c r="E32" s="163"/>
    </row>
    <row r="33" spans="1:17" ht="18.75" customHeight="1" x14ac:dyDescent="0.35">
      <c r="A33" s="150" t="s">
        <v>38</v>
      </c>
      <c r="B33" s="142"/>
      <c r="C33" s="25">
        <v>13479</v>
      </c>
      <c r="D33" s="6"/>
      <c r="E33" s="152">
        <v>13513</v>
      </c>
    </row>
    <row r="34" spans="1:17" ht="18.75" customHeight="1" x14ac:dyDescent="0.35">
      <c r="A34" s="150" t="s">
        <v>36</v>
      </c>
      <c r="B34" s="160"/>
      <c r="C34" s="25">
        <v>12196</v>
      </c>
      <c r="D34" s="6"/>
      <c r="E34" s="152">
        <v>15703</v>
      </c>
    </row>
    <row r="35" spans="1:17" ht="18.75" customHeight="1" x14ac:dyDescent="0.35">
      <c r="A35" s="150" t="s">
        <v>37</v>
      </c>
      <c r="B35" s="142"/>
      <c r="C35" s="25">
        <v>706</v>
      </c>
      <c r="D35" s="6"/>
      <c r="E35" s="152">
        <v>719</v>
      </c>
    </row>
    <row r="36" spans="1:17" ht="18.75" customHeight="1" x14ac:dyDescent="0.35">
      <c r="A36" s="150" t="s">
        <v>39</v>
      </c>
      <c r="B36" s="160"/>
      <c r="C36" s="18">
        <v>4384</v>
      </c>
      <c r="D36" s="6"/>
      <c r="E36" s="154">
        <v>4548</v>
      </c>
    </row>
    <row r="37" spans="1:17" ht="18.75" customHeight="1" x14ac:dyDescent="0.35">
      <c r="A37" s="150" t="s">
        <v>40</v>
      </c>
      <c r="B37" s="160"/>
      <c r="C37" s="20">
        <f>SUM(C31:C36)</f>
        <v>44646</v>
      </c>
      <c r="D37" s="6"/>
      <c r="E37" s="22">
        <f>SUM(E31:E36)</f>
        <v>47396</v>
      </c>
    </row>
    <row r="38" spans="1:17" ht="18.75" customHeight="1" x14ac:dyDescent="0.35">
      <c r="A38" s="150"/>
      <c r="B38" s="160"/>
      <c r="C38" s="167"/>
      <c r="D38" s="6"/>
      <c r="E38" s="152"/>
    </row>
    <row r="39" spans="1:17" ht="18.75" customHeight="1" x14ac:dyDescent="0.35">
      <c r="A39" s="150" t="s">
        <v>41</v>
      </c>
      <c r="B39" s="160"/>
      <c r="C39" s="167"/>
      <c r="D39" s="6"/>
      <c r="E39" s="152"/>
    </row>
    <row r="40" spans="1:17" ht="18.75" customHeight="1" x14ac:dyDescent="0.35">
      <c r="A40" s="150" t="s">
        <v>42</v>
      </c>
      <c r="B40" s="160"/>
      <c r="C40" s="25">
        <v>283</v>
      </c>
      <c r="D40" s="6"/>
      <c r="E40" s="152">
        <v>284</v>
      </c>
    </row>
    <row r="41" spans="1:17" ht="18.75" customHeight="1" x14ac:dyDescent="0.35">
      <c r="A41" s="150" t="s">
        <v>43</v>
      </c>
      <c r="B41" s="160"/>
      <c r="C41" s="167">
        <v>0</v>
      </c>
      <c r="D41" s="6"/>
      <c r="E41" s="152">
        <v>0</v>
      </c>
    </row>
    <row r="42" spans="1:17" ht="18.75" customHeight="1" x14ac:dyDescent="0.35">
      <c r="A42" s="150" t="s">
        <v>44</v>
      </c>
      <c r="B42" s="160"/>
      <c r="C42" s="25">
        <v>14528</v>
      </c>
      <c r="D42" s="6"/>
      <c r="E42" s="152">
        <v>11405</v>
      </c>
    </row>
    <row r="43" spans="1:17" ht="18.75" customHeight="1" x14ac:dyDescent="0.35">
      <c r="A43" s="150" t="s">
        <v>45</v>
      </c>
      <c r="B43" s="160"/>
      <c r="C43" s="18">
        <v>-14395</v>
      </c>
      <c r="D43" s="6"/>
      <c r="E43" s="154">
        <v>-12539</v>
      </c>
    </row>
    <row r="44" spans="1:17" x14ac:dyDescent="0.35">
      <c r="A44" s="150" t="s">
        <v>164</v>
      </c>
      <c r="B44" s="160"/>
      <c r="C44" s="20">
        <f>SUM(C38:C43)</f>
        <v>416</v>
      </c>
      <c r="D44" s="6"/>
      <c r="E44" s="158">
        <f>SUM(E40:E43)</f>
        <v>-850</v>
      </c>
    </row>
    <row r="45" spans="1:17" x14ac:dyDescent="0.35">
      <c r="A45" s="150" t="s">
        <v>111</v>
      </c>
      <c r="B45" s="160"/>
      <c r="C45" s="18">
        <v>63</v>
      </c>
      <c r="D45" s="81"/>
      <c r="E45" s="168">
        <v>74</v>
      </c>
    </row>
    <row r="46" spans="1:17" x14ac:dyDescent="0.35">
      <c r="A46" s="150" t="s">
        <v>165</v>
      </c>
      <c r="B46" s="160"/>
      <c r="C46" s="169">
        <f>SUM(C44:C45)</f>
        <v>479</v>
      </c>
      <c r="D46" s="6"/>
      <c r="E46" s="154">
        <f>SUM(E44:E45)</f>
        <v>-776</v>
      </c>
    </row>
    <row r="47" spans="1:17" ht="21" thickBot="1" x14ac:dyDescent="0.4">
      <c r="A47" s="150" t="s">
        <v>95</v>
      </c>
      <c r="B47" s="161"/>
      <c r="C47" s="27">
        <f>SUM(C46,C37)</f>
        <v>45125</v>
      </c>
      <c r="D47" s="6"/>
      <c r="E47" s="28">
        <f>SUM(E46,E37)</f>
        <v>46620</v>
      </c>
    </row>
    <row r="48" spans="1:17" s="45" customFormat="1" ht="21" thickTop="1" x14ac:dyDescent="0.35">
      <c r="A48" s="57"/>
      <c r="H48" s="50"/>
      <c r="I48" s="49"/>
      <c r="Q48" s="49"/>
    </row>
    <row r="49" spans="1:13" ht="20.25" customHeight="1" x14ac:dyDescent="0.3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1:13" x14ac:dyDescent="0.3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1:13" ht="20.25" customHeight="1" x14ac:dyDescent="0.3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</sheetData>
  <pageMargins left="0.75" right="0.2" top="0.25" bottom="0.35" header="0.25" footer="0.17"/>
  <pageSetup scale="55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4"/>
  <sheetViews>
    <sheetView zoomScale="55" zoomScaleNormal="55" workbookViewId="0">
      <selection activeCell="D39" sqref="A1:D39"/>
    </sheetView>
  </sheetViews>
  <sheetFormatPr defaultColWidth="16.90625" defaultRowHeight="20.399999999999999" x14ac:dyDescent="0.35"/>
  <cols>
    <col min="1" max="1" width="108" style="52" customWidth="1"/>
    <col min="2" max="2" width="16.6328125" style="52" customWidth="1"/>
    <col min="3" max="3" width="3.08984375" style="52" customWidth="1"/>
    <col min="4" max="4" width="16.6328125" style="52" customWidth="1"/>
    <col min="5" max="16384" width="16.90625" style="52"/>
  </cols>
  <sheetData>
    <row r="1" spans="1:4" x14ac:dyDescent="0.35">
      <c r="A1" s="170" t="s">
        <v>0</v>
      </c>
      <c r="B1" s="68"/>
      <c r="C1" s="68"/>
      <c r="D1" s="68"/>
    </row>
    <row r="2" spans="1:4" x14ac:dyDescent="0.35">
      <c r="A2" s="170" t="s">
        <v>128</v>
      </c>
      <c r="B2" s="68"/>
      <c r="C2" s="68"/>
      <c r="D2" s="68"/>
    </row>
    <row r="3" spans="1:4" x14ac:dyDescent="0.35">
      <c r="A3" s="170" t="s">
        <v>10</v>
      </c>
      <c r="B3" s="68"/>
      <c r="C3" s="68"/>
      <c r="D3" s="68"/>
    </row>
    <row r="4" spans="1:4" ht="12.75" customHeight="1" x14ac:dyDescent="0.35">
      <c r="A4" s="170"/>
      <c r="B4" s="68"/>
      <c r="C4" s="68"/>
      <c r="D4" s="68"/>
    </row>
    <row r="5" spans="1:4" ht="6" customHeight="1" x14ac:dyDescent="0.35">
      <c r="A5" s="170"/>
      <c r="B5" s="68"/>
      <c r="C5" s="68"/>
      <c r="D5" s="68"/>
    </row>
    <row r="6" spans="1:4" ht="21" thickBot="1" x14ac:dyDescent="0.4">
      <c r="A6" s="171"/>
      <c r="B6" s="279" t="s">
        <v>136</v>
      </c>
      <c r="C6" s="279"/>
      <c r="D6" s="279"/>
    </row>
    <row r="7" spans="1:4" ht="39" thickBot="1" x14ac:dyDescent="0.4">
      <c r="A7" s="171"/>
      <c r="B7" s="62" t="s">
        <v>139</v>
      </c>
      <c r="C7" s="9"/>
      <c r="D7" s="62" t="s">
        <v>137</v>
      </c>
    </row>
    <row r="8" spans="1:4" ht="6" customHeight="1" x14ac:dyDescent="0.35">
      <c r="A8" s="171"/>
      <c r="B8" s="172"/>
      <c r="C8" s="172"/>
      <c r="D8" s="172"/>
    </row>
    <row r="9" spans="1:4" x14ac:dyDescent="0.35">
      <c r="A9" s="170" t="s">
        <v>46</v>
      </c>
      <c r="B9" s="173"/>
      <c r="C9" s="174"/>
      <c r="D9" s="175"/>
    </row>
    <row r="10" spans="1:4" x14ac:dyDescent="0.35">
      <c r="A10" s="176" t="s">
        <v>47</v>
      </c>
      <c r="B10" s="177">
        <v>2320</v>
      </c>
      <c r="C10" s="178"/>
      <c r="D10" s="178">
        <v>1744</v>
      </c>
    </row>
    <row r="11" spans="1:4" x14ac:dyDescent="0.35">
      <c r="A11" s="176" t="s">
        <v>48</v>
      </c>
      <c r="B11" s="162"/>
      <c r="C11" s="174"/>
      <c r="D11" s="179"/>
    </row>
    <row r="12" spans="1:4" x14ac:dyDescent="0.35">
      <c r="A12" s="180" t="s">
        <v>49</v>
      </c>
      <c r="B12" s="167">
        <v>566</v>
      </c>
      <c r="C12" s="181"/>
      <c r="D12" s="152">
        <v>581</v>
      </c>
    </row>
    <row r="13" spans="1:4" x14ac:dyDescent="0.35">
      <c r="A13" s="180" t="s">
        <v>18</v>
      </c>
      <c r="B13" s="167">
        <v>98</v>
      </c>
      <c r="C13" s="181"/>
      <c r="D13" s="152">
        <v>101</v>
      </c>
    </row>
    <row r="14" spans="1:4" x14ac:dyDescent="0.35">
      <c r="A14" s="197" t="s">
        <v>148</v>
      </c>
      <c r="B14" s="167">
        <v>96</v>
      </c>
      <c r="C14" s="181"/>
      <c r="D14" s="152">
        <v>0</v>
      </c>
    </row>
    <row r="15" spans="1:4" x14ac:dyDescent="0.35">
      <c r="A15" s="182" t="s">
        <v>50</v>
      </c>
      <c r="B15" s="167"/>
      <c r="C15" s="181"/>
      <c r="D15" s="152"/>
    </row>
    <row r="16" spans="1:4" x14ac:dyDescent="0.35">
      <c r="A16" s="180" t="s">
        <v>51</v>
      </c>
      <c r="B16" s="167">
        <v>-217</v>
      </c>
      <c r="C16" s="181"/>
      <c r="D16" s="152">
        <v>-619</v>
      </c>
    </row>
    <row r="17" spans="1:4" x14ac:dyDescent="0.35">
      <c r="A17" s="180" t="s">
        <v>129</v>
      </c>
      <c r="B17" s="167">
        <v>-1289</v>
      </c>
      <c r="C17" s="181"/>
      <c r="D17" s="152">
        <v>-170</v>
      </c>
    </row>
    <row r="18" spans="1:4" x14ac:dyDescent="0.35">
      <c r="A18" s="180" t="s">
        <v>132</v>
      </c>
      <c r="B18" s="167">
        <v>-160</v>
      </c>
      <c r="C18" s="181"/>
      <c r="D18" s="152">
        <v>-38</v>
      </c>
    </row>
    <row r="19" spans="1:4" x14ac:dyDescent="0.35">
      <c r="A19" s="180" t="s">
        <v>52</v>
      </c>
      <c r="B19" s="167">
        <v>1224</v>
      </c>
      <c r="C19" s="181"/>
      <c r="D19" s="152">
        <v>940</v>
      </c>
    </row>
    <row r="20" spans="1:4" x14ac:dyDescent="0.35">
      <c r="A20" s="180" t="s">
        <v>133</v>
      </c>
      <c r="B20" s="167">
        <v>-615</v>
      </c>
      <c r="C20" s="181"/>
      <c r="D20" s="152">
        <v>-388</v>
      </c>
    </row>
    <row r="21" spans="1:4" x14ac:dyDescent="0.35">
      <c r="A21" s="180" t="s">
        <v>53</v>
      </c>
      <c r="B21" s="167">
        <v>-2790</v>
      </c>
      <c r="C21" s="181"/>
      <c r="D21" s="152">
        <v>685</v>
      </c>
    </row>
    <row r="22" spans="1:4" x14ac:dyDescent="0.35">
      <c r="A22" s="180" t="s">
        <v>54</v>
      </c>
      <c r="B22" s="167">
        <v>928</v>
      </c>
      <c r="C22" s="181"/>
      <c r="D22" s="152">
        <v>3</v>
      </c>
    </row>
    <row r="23" spans="1:4" x14ac:dyDescent="0.35">
      <c r="A23" s="182" t="s">
        <v>19</v>
      </c>
      <c r="B23" s="183">
        <v>399</v>
      </c>
      <c r="C23" s="181"/>
      <c r="D23" s="154">
        <v>371</v>
      </c>
    </row>
    <row r="24" spans="1:4" ht="21.75" customHeight="1" x14ac:dyDescent="0.35">
      <c r="A24" s="170" t="s">
        <v>102</v>
      </c>
      <c r="B24" s="183">
        <f>SUM(B10:B23)</f>
        <v>560</v>
      </c>
      <c r="C24" s="181"/>
      <c r="D24" s="154">
        <f>SUM(D10:D23)</f>
        <v>3210</v>
      </c>
    </row>
    <row r="25" spans="1:4" ht="18.75" customHeight="1" x14ac:dyDescent="0.35">
      <c r="A25" s="171"/>
      <c r="B25" s="167"/>
      <c r="C25" s="181"/>
      <c r="D25" s="152"/>
    </row>
    <row r="26" spans="1:4" ht="18.75" customHeight="1" x14ac:dyDescent="0.35">
      <c r="A26" s="170" t="s">
        <v>55</v>
      </c>
      <c r="B26" s="167"/>
      <c r="C26" s="181"/>
      <c r="D26" s="152"/>
    </row>
    <row r="27" spans="1:4" x14ac:dyDescent="0.35">
      <c r="A27" s="172" t="s">
        <v>56</v>
      </c>
      <c r="B27" s="167">
        <v>-480</v>
      </c>
      <c r="C27" s="181"/>
      <c r="D27" s="152">
        <v>-448</v>
      </c>
    </row>
    <row r="28" spans="1:4" x14ac:dyDescent="0.35">
      <c r="A28" s="184" t="s">
        <v>57</v>
      </c>
      <c r="B28" s="183">
        <v>151</v>
      </c>
      <c r="C28" s="181"/>
      <c r="D28" s="154">
        <v>9</v>
      </c>
    </row>
    <row r="29" spans="1:4" x14ac:dyDescent="0.35">
      <c r="A29" s="170" t="s">
        <v>90</v>
      </c>
      <c r="B29" s="185">
        <f>SUM(B27:B28)</f>
        <v>-329</v>
      </c>
      <c r="C29" s="186"/>
      <c r="D29" s="187">
        <f>SUM(D27:D28)</f>
        <v>-439</v>
      </c>
    </row>
    <row r="30" spans="1:4" ht="21.75" customHeight="1" x14ac:dyDescent="0.35">
      <c r="A30" s="170"/>
      <c r="B30" s="188"/>
      <c r="C30" s="186"/>
      <c r="D30" s="189"/>
    </row>
    <row r="31" spans="1:4" ht="18.75" customHeight="1" x14ac:dyDescent="0.35">
      <c r="A31" s="170" t="s">
        <v>58</v>
      </c>
      <c r="B31" s="190"/>
      <c r="C31" s="191"/>
      <c r="D31" s="158"/>
    </row>
    <row r="32" spans="1:4" ht="18.75" customHeight="1" x14ac:dyDescent="0.35">
      <c r="A32" s="192" t="s">
        <v>60</v>
      </c>
      <c r="B32" s="190">
        <v>-1156</v>
      </c>
      <c r="C32" s="191"/>
      <c r="D32" s="158">
        <v>-1069</v>
      </c>
    </row>
    <row r="33" spans="1:4" ht="18.75" customHeight="1" x14ac:dyDescent="0.35">
      <c r="A33" s="192" t="s">
        <v>59</v>
      </c>
      <c r="B33" s="190">
        <v>-610</v>
      </c>
      <c r="C33" s="191"/>
      <c r="D33" s="158">
        <v>-1000</v>
      </c>
    </row>
    <row r="34" spans="1:4" x14ac:dyDescent="0.35">
      <c r="A34" s="192" t="s">
        <v>57</v>
      </c>
      <c r="B34" s="183">
        <v>-145</v>
      </c>
      <c r="C34" s="191"/>
      <c r="D34" s="154">
        <v>-87</v>
      </c>
    </row>
    <row r="35" spans="1:4" x14ac:dyDescent="0.35">
      <c r="A35" s="170" t="s">
        <v>101</v>
      </c>
      <c r="B35" s="183">
        <f>SUM(B32:B34)</f>
        <v>-1911</v>
      </c>
      <c r="C35" s="181"/>
      <c r="D35" s="154">
        <f>SUM(D32:D34)</f>
        <v>-2156</v>
      </c>
    </row>
    <row r="36" spans="1:4" x14ac:dyDescent="0.35">
      <c r="A36" s="176"/>
      <c r="B36" s="193"/>
      <c r="C36" s="191"/>
      <c r="D36" s="194"/>
    </row>
    <row r="37" spans="1:4" ht="21.75" customHeight="1" x14ac:dyDescent="0.35">
      <c r="A37" s="170" t="s">
        <v>61</v>
      </c>
      <c r="B37" s="190">
        <f>+B24+B29+B35</f>
        <v>-1680</v>
      </c>
      <c r="C37" s="191"/>
      <c r="D37" s="158">
        <f>+D24+D29+D35</f>
        <v>615</v>
      </c>
    </row>
    <row r="38" spans="1:4" ht="21.75" customHeight="1" x14ac:dyDescent="0.35">
      <c r="A38" s="170" t="s">
        <v>62</v>
      </c>
      <c r="B38" s="183">
        <v>2861</v>
      </c>
      <c r="C38" s="191"/>
      <c r="D38" s="154">
        <v>1837</v>
      </c>
    </row>
    <row r="39" spans="1:4" ht="21.75" customHeight="1" thickBot="1" x14ac:dyDescent="0.4">
      <c r="A39" s="170" t="s">
        <v>63</v>
      </c>
      <c r="B39" s="195">
        <f>+B37+B38</f>
        <v>1181</v>
      </c>
      <c r="C39" s="178"/>
      <c r="D39" s="196">
        <f>+D37+D38</f>
        <v>2452</v>
      </c>
    </row>
    <row r="40" spans="1:4" ht="18.75" customHeight="1" thickTop="1" x14ac:dyDescent="0.35"/>
    <row r="41" spans="1:4" ht="21.75" customHeight="1" x14ac:dyDescent="0.35">
      <c r="A41" s="274"/>
      <c r="B41" s="274"/>
      <c r="C41" s="274"/>
      <c r="D41" s="274"/>
    </row>
    <row r="42" spans="1:4" ht="20.25" customHeight="1" x14ac:dyDescent="0.35">
      <c r="A42" s="68"/>
      <c r="B42" s="68"/>
      <c r="C42" s="68"/>
      <c r="D42" s="68"/>
    </row>
    <row r="43" spans="1:4" x14ac:dyDescent="0.35">
      <c r="A43" s="71"/>
    </row>
    <row r="44" spans="1:4" x14ac:dyDescent="0.35">
      <c r="A44" s="68"/>
    </row>
  </sheetData>
  <mergeCells count="2">
    <mergeCell ref="B6:D6"/>
    <mergeCell ref="A41:D41"/>
  </mergeCells>
  <pageMargins left="0.75" right="0.2" top="0.25" bottom="0.35" header="0.25" footer="0.17"/>
  <pageSetup scale="68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4"/>
  <sheetViews>
    <sheetView zoomScale="55" zoomScaleNormal="55" zoomScaleSheetLayoutView="55" workbookViewId="0">
      <selection activeCell="N40" sqref="A1:N40"/>
    </sheetView>
  </sheetViews>
  <sheetFormatPr defaultColWidth="8.90625" defaultRowHeight="20.399999999999999" x14ac:dyDescent="0.35"/>
  <cols>
    <col min="1" max="1" width="61.08984375" style="51" customWidth="1"/>
    <col min="2" max="2" width="15.6328125" style="51" customWidth="1"/>
    <col min="3" max="3" width="4" style="51" customWidth="1"/>
    <col min="4" max="4" width="12.453125" style="51" customWidth="1"/>
    <col min="5" max="5" width="4" style="51" customWidth="1"/>
    <col min="6" max="6" width="15.90625" style="51" customWidth="1"/>
    <col min="7" max="7" width="4" style="51" customWidth="1"/>
    <col min="8" max="8" width="17.08984375" style="51" customWidth="1"/>
    <col min="9" max="9" width="4" style="51" customWidth="1"/>
    <col min="10" max="10" width="17.1796875" style="51" customWidth="1"/>
    <col min="11" max="11" width="4" style="51" customWidth="1"/>
    <col min="12" max="12" width="14.08984375" style="51" customWidth="1"/>
    <col min="13" max="13" width="4" style="51" customWidth="1"/>
    <col min="14" max="14" width="17.1796875" style="51" customWidth="1"/>
    <col min="15" max="16384" width="8.90625" style="51"/>
  </cols>
  <sheetData>
    <row r="1" spans="1:14" x14ac:dyDescent="0.35">
      <c r="A1" s="141" t="s">
        <v>0</v>
      </c>
      <c r="B1" s="198"/>
      <c r="C1" s="199"/>
      <c r="D1" s="199"/>
      <c r="E1" s="199"/>
      <c r="F1" s="199"/>
      <c r="G1" s="199"/>
      <c r="H1" s="199"/>
      <c r="I1" s="199"/>
      <c r="J1" s="199"/>
      <c r="K1" s="200"/>
      <c r="L1" s="200"/>
      <c r="M1" s="200"/>
      <c r="N1" s="200"/>
    </row>
    <row r="2" spans="1:14" x14ac:dyDescent="0.35">
      <c r="A2" s="141" t="s">
        <v>97</v>
      </c>
      <c r="B2" s="198"/>
      <c r="C2" s="199"/>
      <c r="D2" s="199"/>
      <c r="E2" s="199"/>
      <c r="F2" s="199"/>
      <c r="G2" s="199"/>
      <c r="H2" s="199"/>
      <c r="I2" s="199"/>
      <c r="J2" s="199"/>
      <c r="K2" s="200"/>
      <c r="L2" s="200"/>
      <c r="M2" s="200"/>
      <c r="N2" s="200"/>
    </row>
    <row r="3" spans="1:14" x14ac:dyDescent="0.35">
      <c r="A3" s="141" t="s">
        <v>10</v>
      </c>
      <c r="B3" s="198"/>
      <c r="C3" s="199"/>
      <c r="D3" s="199"/>
      <c r="E3" s="199"/>
      <c r="F3" s="199"/>
      <c r="G3" s="199"/>
      <c r="H3" s="199"/>
      <c r="I3" s="199"/>
      <c r="J3" s="199"/>
      <c r="K3" s="200"/>
      <c r="L3" s="200"/>
      <c r="M3" s="200"/>
      <c r="N3" s="200"/>
    </row>
    <row r="4" spans="1:14" x14ac:dyDescent="0.35">
      <c r="A4" s="201"/>
      <c r="B4" s="202"/>
      <c r="C4" s="202"/>
      <c r="D4" s="202"/>
      <c r="E4" s="202"/>
      <c r="F4" s="203"/>
      <c r="G4" s="203"/>
      <c r="H4" s="203"/>
      <c r="I4" s="203"/>
      <c r="J4" s="203"/>
      <c r="K4" s="200"/>
      <c r="L4" s="200"/>
      <c r="M4" s="200"/>
      <c r="N4" s="200"/>
    </row>
    <row r="5" spans="1:14" x14ac:dyDescent="0.35">
      <c r="A5" s="204"/>
      <c r="B5" s="204"/>
      <c r="C5" s="204"/>
      <c r="D5" s="204"/>
      <c r="E5" s="204"/>
      <c r="F5" s="204"/>
      <c r="G5" s="204"/>
      <c r="H5" s="205" t="s">
        <v>64</v>
      </c>
      <c r="I5" s="206"/>
      <c r="J5" s="207"/>
      <c r="K5" s="200"/>
      <c r="L5" s="207"/>
      <c r="M5" s="200"/>
      <c r="N5" s="200"/>
    </row>
    <row r="6" spans="1:14" x14ac:dyDescent="0.35">
      <c r="A6" s="204"/>
      <c r="B6" s="207"/>
      <c r="C6" s="204"/>
      <c r="D6" s="207" t="s">
        <v>65</v>
      </c>
      <c r="E6" s="204"/>
      <c r="F6" s="204"/>
      <c r="G6" s="204"/>
      <c r="H6" s="205" t="s">
        <v>66</v>
      </c>
      <c r="I6" s="205"/>
      <c r="J6" s="207" t="s">
        <v>67</v>
      </c>
      <c r="K6" s="200"/>
      <c r="L6" s="207" t="s">
        <v>109</v>
      </c>
      <c r="M6" s="204"/>
      <c r="N6" s="207"/>
    </row>
    <row r="7" spans="1:14" x14ac:dyDescent="0.35">
      <c r="A7" s="204"/>
      <c r="B7" s="207" t="s">
        <v>68</v>
      </c>
      <c r="C7" s="208"/>
      <c r="D7" s="207" t="s">
        <v>110</v>
      </c>
      <c r="E7" s="208"/>
      <c r="F7" s="207" t="s">
        <v>69</v>
      </c>
      <c r="G7" s="204"/>
      <c r="H7" s="205" t="s">
        <v>70</v>
      </c>
      <c r="I7" s="205"/>
      <c r="J7" s="207" t="s">
        <v>71</v>
      </c>
      <c r="K7" s="200"/>
      <c r="L7" s="205" t="s">
        <v>106</v>
      </c>
      <c r="M7" s="208"/>
      <c r="N7" s="207" t="s">
        <v>67</v>
      </c>
    </row>
    <row r="8" spans="1:14" ht="21" thickBot="1" x14ac:dyDescent="0.4">
      <c r="A8" s="204"/>
      <c r="B8" s="209" t="s">
        <v>72</v>
      </c>
      <c r="C8" s="206"/>
      <c r="D8" s="209" t="s">
        <v>73</v>
      </c>
      <c r="E8" s="206"/>
      <c r="F8" s="209" t="s">
        <v>74</v>
      </c>
      <c r="G8" s="206"/>
      <c r="H8" s="209" t="s">
        <v>75</v>
      </c>
      <c r="I8" s="205"/>
      <c r="J8" s="209" t="s">
        <v>152</v>
      </c>
      <c r="K8" s="200"/>
      <c r="L8" s="209" t="s">
        <v>105</v>
      </c>
      <c r="M8" s="206"/>
      <c r="N8" s="209" t="s">
        <v>152</v>
      </c>
    </row>
    <row r="9" spans="1:14" x14ac:dyDescent="0.35">
      <c r="A9" s="204"/>
      <c r="B9" s="204"/>
      <c r="C9" s="204"/>
      <c r="D9" s="204"/>
      <c r="E9" s="204"/>
      <c r="F9" s="204"/>
      <c r="G9" s="204"/>
      <c r="H9" s="210"/>
      <c r="I9" s="206"/>
      <c r="J9" s="204"/>
      <c r="K9" s="200"/>
      <c r="L9" s="204"/>
      <c r="M9" s="204"/>
      <c r="N9" s="204"/>
    </row>
    <row r="10" spans="1:14" x14ac:dyDescent="0.35">
      <c r="A10" s="204"/>
      <c r="B10" s="204"/>
      <c r="C10" s="204"/>
      <c r="D10" s="204"/>
      <c r="E10" s="204"/>
      <c r="F10" s="204"/>
      <c r="G10" s="204"/>
      <c r="H10" s="206"/>
      <c r="I10" s="206"/>
      <c r="J10" s="204"/>
      <c r="K10" s="200"/>
      <c r="L10" s="204"/>
      <c r="M10" s="204"/>
      <c r="N10" s="204"/>
    </row>
    <row r="11" spans="1:14" x14ac:dyDescent="0.35">
      <c r="A11" s="206" t="s">
        <v>114</v>
      </c>
      <c r="B11" s="75">
        <v>284</v>
      </c>
      <c r="C11" s="75"/>
      <c r="D11" s="211" t="s">
        <v>119</v>
      </c>
      <c r="E11" s="75"/>
      <c r="F11" s="75">
        <v>11405</v>
      </c>
      <c r="G11" s="75"/>
      <c r="H11" s="75">
        <v>-12539</v>
      </c>
      <c r="I11" s="75"/>
      <c r="J11" s="75">
        <f>SUM(B11:H11)</f>
        <v>-850</v>
      </c>
      <c r="K11" s="200"/>
      <c r="L11" s="211">
        <v>74</v>
      </c>
      <c r="M11" s="75"/>
      <c r="N11" s="75">
        <f>J11+L11</f>
        <v>-776</v>
      </c>
    </row>
    <row r="12" spans="1:14" ht="6" customHeight="1" x14ac:dyDescent="0.35">
      <c r="A12" s="204"/>
      <c r="B12" s="212"/>
      <c r="C12" s="212"/>
      <c r="D12" s="212"/>
      <c r="E12" s="212"/>
      <c r="F12" s="212"/>
      <c r="G12" s="204"/>
      <c r="H12" s="213"/>
      <c r="I12" s="206"/>
      <c r="J12" s="214"/>
      <c r="K12" s="200"/>
      <c r="L12" s="215"/>
      <c r="M12" s="215"/>
      <c r="N12" s="216"/>
    </row>
    <row r="13" spans="1:14" x14ac:dyDescent="0.35">
      <c r="A13" s="217" t="s">
        <v>47</v>
      </c>
      <c r="B13" s="218">
        <v>0</v>
      </c>
      <c r="C13" s="219"/>
      <c r="D13" s="215">
        <v>0</v>
      </c>
      <c r="E13" s="220"/>
      <c r="F13" s="215">
        <v>2320</v>
      </c>
      <c r="G13" s="219"/>
      <c r="H13" s="218">
        <v>0</v>
      </c>
      <c r="I13" s="221"/>
      <c r="J13" s="215">
        <f>+B13+D13+F13+H13</f>
        <v>2320</v>
      </c>
      <c r="K13" s="200"/>
      <c r="L13" s="215">
        <v>0</v>
      </c>
      <c r="M13" s="220"/>
      <c r="N13" s="215">
        <f>+J13+L13</f>
        <v>2320</v>
      </c>
    </row>
    <row r="14" spans="1:14" ht="6" customHeight="1" x14ac:dyDescent="0.35">
      <c r="A14" s="200"/>
      <c r="B14" s="215"/>
      <c r="C14" s="215"/>
      <c r="D14" s="215"/>
      <c r="E14" s="215"/>
      <c r="F14" s="215"/>
      <c r="G14" s="200"/>
      <c r="H14" s="218"/>
      <c r="I14" s="222"/>
      <c r="J14" s="216"/>
      <c r="K14" s="200"/>
      <c r="L14" s="215"/>
      <c r="M14" s="215"/>
      <c r="N14" s="216"/>
    </row>
    <row r="15" spans="1:14" ht="21.6" x14ac:dyDescent="0.35">
      <c r="A15" s="217" t="s">
        <v>149</v>
      </c>
      <c r="B15" s="218">
        <v>0</v>
      </c>
      <c r="C15" s="219"/>
      <c r="D15" s="215">
        <v>0</v>
      </c>
      <c r="E15" s="220"/>
      <c r="F15" s="215">
        <v>0</v>
      </c>
      <c r="G15" s="219"/>
      <c r="H15" s="218">
        <v>552</v>
      </c>
      <c r="I15" s="221"/>
      <c r="J15" s="215">
        <f>+B15+D15+F15+H15</f>
        <v>552</v>
      </c>
      <c r="K15" s="200"/>
      <c r="L15" s="215">
        <v>0</v>
      </c>
      <c r="M15" s="220"/>
      <c r="N15" s="215">
        <f>+J15+L15</f>
        <v>552</v>
      </c>
    </row>
    <row r="16" spans="1:14" ht="6" customHeight="1" x14ac:dyDescent="0.35">
      <c r="A16" s="200"/>
      <c r="B16" s="222"/>
      <c r="C16" s="222"/>
      <c r="D16" s="222"/>
      <c r="E16" s="222"/>
      <c r="F16" s="222"/>
      <c r="G16" s="222"/>
      <c r="H16" s="222"/>
      <c r="I16" s="222"/>
      <c r="J16" s="223"/>
      <c r="K16" s="200"/>
      <c r="L16" s="215"/>
      <c r="M16" s="215"/>
      <c r="N16" s="216"/>
    </row>
    <row r="17" spans="1:14" x14ac:dyDescent="0.35">
      <c r="A17" s="217" t="s">
        <v>76</v>
      </c>
      <c r="B17" s="218">
        <v>-2</v>
      </c>
      <c r="C17" s="219"/>
      <c r="D17" s="215">
        <v>-161</v>
      </c>
      <c r="E17" s="220"/>
      <c r="F17" s="215">
        <v>-460</v>
      </c>
      <c r="G17" s="219"/>
      <c r="H17" s="218">
        <v>0</v>
      </c>
      <c r="I17" s="221"/>
      <c r="J17" s="215">
        <f>+B17+D17+F17+H17</f>
        <v>-623</v>
      </c>
      <c r="K17" s="200"/>
      <c r="L17" s="215">
        <v>0</v>
      </c>
      <c r="M17" s="220"/>
      <c r="N17" s="215">
        <f>+J17+L17</f>
        <v>-623</v>
      </c>
    </row>
    <row r="18" spans="1:14" ht="6" customHeight="1" x14ac:dyDescent="0.35">
      <c r="A18" s="200"/>
      <c r="B18" s="215"/>
      <c r="C18" s="215"/>
      <c r="D18" s="215"/>
      <c r="E18" s="215"/>
      <c r="F18" s="215"/>
      <c r="G18" s="200"/>
      <c r="H18" s="218"/>
      <c r="I18" s="222"/>
      <c r="J18" s="216"/>
      <c r="K18" s="200"/>
      <c r="L18" s="222"/>
      <c r="M18" s="222"/>
      <c r="N18" s="223"/>
    </row>
    <row r="19" spans="1:14" ht="21.6" x14ac:dyDescent="0.35">
      <c r="A19" s="217" t="s">
        <v>150</v>
      </c>
      <c r="B19" s="218">
        <v>0</v>
      </c>
      <c r="C19" s="219"/>
      <c r="D19" s="215">
        <v>0</v>
      </c>
      <c r="E19" s="220"/>
      <c r="F19" s="215">
        <v>-1145</v>
      </c>
      <c r="G19" s="219"/>
      <c r="H19" s="218">
        <v>0</v>
      </c>
      <c r="I19" s="221"/>
      <c r="J19" s="215">
        <f>+B19+D19+F19+H19</f>
        <v>-1145</v>
      </c>
      <c r="K19" s="200"/>
      <c r="L19" s="215">
        <v>0</v>
      </c>
      <c r="M19" s="220"/>
      <c r="N19" s="215">
        <f>+J19+L19</f>
        <v>-1145</v>
      </c>
    </row>
    <row r="20" spans="1:14" ht="6" customHeight="1" x14ac:dyDescent="0.35">
      <c r="A20" s="200"/>
      <c r="B20" s="215"/>
      <c r="C20" s="215"/>
      <c r="D20" s="215"/>
      <c r="E20" s="215"/>
      <c r="F20" s="215"/>
      <c r="G20" s="200"/>
      <c r="H20" s="218"/>
      <c r="I20" s="222"/>
      <c r="J20" s="216"/>
      <c r="K20" s="200"/>
      <c r="L20" s="215"/>
      <c r="M20" s="215"/>
      <c r="N20" s="216"/>
    </row>
    <row r="21" spans="1:14" x14ac:dyDescent="0.35">
      <c r="A21" s="217" t="s">
        <v>116</v>
      </c>
      <c r="B21" s="218">
        <v>1</v>
      </c>
      <c r="C21" s="219"/>
      <c r="D21" s="215">
        <v>161</v>
      </c>
      <c r="E21" s="220"/>
      <c r="F21" s="215">
        <v>0</v>
      </c>
      <c r="G21" s="219"/>
      <c r="H21" s="218">
        <v>0</v>
      </c>
      <c r="I21" s="221"/>
      <c r="J21" s="215">
        <f>+B21+D21+F21+H21</f>
        <v>162</v>
      </c>
      <c r="K21" s="200"/>
      <c r="L21" s="215">
        <v>0</v>
      </c>
      <c r="M21" s="220"/>
      <c r="N21" s="215">
        <f>+J21+L21</f>
        <v>162</v>
      </c>
    </row>
    <row r="22" spans="1:14" ht="5.25" customHeight="1" x14ac:dyDescent="0.35">
      <c r="A22" s="204"/>
      <c r="B22" s="206"/>
      <c r="C22" s="204"/>
      <c r="D22" s="206"/>
      <c r="E22" s="204"/>
      <c r="F22" s="206"/>
      <c r="G22" s="204"/>
      <c r="H22" s="206"/>
      <c r="I22" s="206"/>
      <c r="J22" s="224"/>
      <c r="K22" s="200"/>
      <c r="L22" s="218"/>
      <c r="M22" s="220"/>
      <c r="N22" s="218"/>
    </row>
    <row r="23" spans="1:14" ht="21.6" x14ac:dyDescent="0.35">
      <c r="A23" s="217" t="s">
        <v>151</v>
      </c>
      <c r="B23" s="218">
        <v>0</v>
      </c>
      <c r="C23" s="219"/>
      <c r="D23" s="215">
        <v>0</v>
      </c>
      <c r="E23" s="220"/>
      <c r="F23" s="215">
        <v>2408</v>
      </c>
      <c r="G23" s="219"/>
      <c r="H23" s="218">
        <v>-2408</v>
      </c>
      <c r="I23" s="221"/>
      <c r="J23" s="215">
        <f>+B23+D23+F23+H23</f>
        <v>0</v>
      </c>
      <c r="K23" s="200"/>
      <c r="L23" s="215">
        <v>0</v>
      </c>
      <c r="M23" s="220"/>
      <c r="N23" s="215">
        <f>+J23+L23</f>
        <v>0</v>
      </c>
    </row>
    <row r="24" spans="1:14" ht="5.25" customHeight="1" x14ac:dyDescent="0.35">
      <c r="A24" s="204"/>
      <c r="B24" s="206"/>
      <c r="C24" s="204"/>
      <c r="D24" s="206"/>
      <c r="E24" s="204"/>
      <c r="F24" s="206"/>
      <c r="G24" s="204"/>
      <c r="H24" s="206"/>
      <c r="I24" s="206"/>
      <c r="J24" s="224"/>
      <c r="K24" s="200"/>
      <c r="L24" s="218"/>
      <c r="M24" s="220"/>
      <c r="N24" s="218"/>
    </row>
    <row r="25" spans="1:14" x14ac:dyDescent="0.35">
      <c r="A25" s="217" t="s">
        <v>107</v>
      </c>
      <c r="B25" s="218">
        <v>0</v>
      </c>
      <c r="C25" s="219"/>
      <c r="D25" s="215">
        <v>0</v>
      </c>
      <c r="E25" s="204"/>
      <c r="F25" s="218">
        <v>0</v>
      </c>
      <c r="G25" s="219"/>
      <c r="H25" s="215">
        <v>0</v>
      </c>
      <c r="I25" s="206"/>
      <c r="J25" s="215">
        <f>+B25+D25+F25+H25</f>
        <v>0</v>
      </c>
      <c r="K25" s="219"/>
      <c r="L25" s="218">
        <v>-11</v>
      </c>
      <c r="M25" s="219"/>
      <c r="N25" s="215">
        <f>+J25+L25</f>
        <v>-11</v>
      </c>
    </row>
    <row r="26" spans="1:14" ht="4.95" customHeight="1" x14ac:dyDescent="0.35">
      <c r="A26" s="204"/>
      <c r="B26" s="225"/>
      <c r="C26" s="204"/>
      <c r="D26" s="225"/>
      <c r="E26" s="204"/>
      <c r="F26" s="225"/>
      <c r="G26" s="204"/>
      <c r="H26" s="225"/>
      <c r="I26" s="206"/>
      <c r="J26" s="226"/>
      <c r="K26" s="200"/>
      <c r="L26" s="225"/>
      <c r="M26" s="204"/>
      <c r="N26" s="226"/>
    </row>
    <row r="27" spans="1:14" ht="5.25" customHeight="1" x14ac:dyDescent="0.35">
      <c r="A27" s="204"/>
      <c r="B27" s="206"/>
      <c r="C27" s="204"/>
      <c r="D27" s="206"/>
      <c r="E27" s="204"/>
      <c r="F27" s="206"/>
      <c r="G27" s="204"/>
      <c r="H27" s="206"/>
      <c r="I27" s="206"/>
      <c r="J27" s="224"/>
      <c r="K27" s="200"/>
      <c r="L27" s="218"/>
      <c r="M27" s="220"/>
      <c r="N27" s="218"/>
    </row>
    <row r="28" spans="1:14" x14ac:dyDescent="0.35">
      <c r="A28" s="206" t="s">
        <v>138</v>
      </c>
      <c r="B28" s="227">
        <f>SUM(B11:B25)</f>
        <v>283</v>
      </c>
      <c r="C28" s="75"/>
      <c r="D28" s="211" t="s">
        <v>119</v>
      </c>
      <c r="E28" s="75"/>
      <c r="F28" s="227">
        <f>SUM(F11:F25)</f>
        <v>14528</v>
      </c>
      <c r="G28" s="75"/>
      <c r="H28" s="227">
        <f>SUM(H11:H25)</f>
        <v>-14395</v>
      </c>
      <c r="I28" s="75"/>
      <c r="J28" s="227">
        <f>SUM(J11:J25)</f>
        <v>416</v>
      </c>
      <c r="K28" s="200"/>
      <c r="L28" s="227">
        <f>SUM(L11:L25)</f>
        <v>63</v>
      </c>
      <c r="M28" s="75"/>
      <c r="N28" s="227">
        <f>SUM(N11:N25)</f>
        <v>479</v>
      </c>
    </row>
    <row r="29" spans="1:14" ht="4.5" customHeight="1" thickBot="1" x14ac:dyDescent="0.4">
      <c r="A29" s="228"/>
      <c r="B29" s="229"/>
      <c r="C29" s="230"/>
      <c r="D29" s="229"/>
      <c r="E29" s="230"/>
      <c r="F29" s="229"/>
      <c r="G29" s="230"/>
      <c r="H29" s="231"/>
      <c r="I29" s="232"/>
      <c r="J29" s="229"/>
      <c r="K29" s="200"/>
      <c r="L29" s="229"/>
      <c r="M29" s="230"/>
      <c r="N29" s="229"/>
    </row>
    <row r="30" spans="1:14" ht="12.75" customHeight="1" thickTop="1" x14ac:dyDescent="0.35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6"/>
      <c r="M30" s="206"/>
      <c r="N30" s="224"/>
    </row>
    <row r="31" spans="1:14" x14ac:dyDescent="0.35">
      <c r="A31" s="233"/>
      <c r="B31" s="6"/>
      <c r="C31" s="6"/>
      <c r="D31" s="6"/>
      <c r="E31" s="6"/>
      <c r="F31" s="6"/>
      <c r="G31" s="6"/>
      <c r="H31" s="6"/>
      <c r="I31" s="6"/>
      <c r="J31" s="6"/>
      <c r="K31" s="200"/>
      <c r="L31" s="200"/>
      <c r="M31" s="200"/>
      <c r="N31" s="200"/>
    </row>
    <row r="32" spans="1:14" s="53" customFormat="1" ht="21.6" x14ac:dyDescent="0.35">
      <c r="A32" s="82" t="s">
        <v>134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82"/>
      <c r="L32" s="82"/>
      <c r="M32" s="82"/>
      <c r="N32" s="82"/>
    </row>
    <row r="33" spans="1:14" s="53" customFormat="1" ht="10.5" customHeight="1" x14ac:dyDescent="0.35">
      <c r="A33" s="82"/>
      <c r="B33" s="234"/>
      <c r="C33" s="234"/>
      <c r="D33" s="234"/>
      <c r="E33" s="234"/>
      <c r="F33" s="234"/>
      <c r="G33" s="234"/>
      <c r="H33" s="234"/>
      <c r="I33" s="234"/>
      <c r="J33" s="234"/>
      <c r="K33" s="82"/>
      <c r="L33" s="82"/>
      <c r="M33" s="82"/>
      <c r="N33" s="82"/>
    </row>
    <row r="34" spans="1:14" s="53" customFormat="1" ht="21.6" x14ac:dyDescent="0.35">
      <c r="A34" s="82" t="s">
        <v>174</v>
      </c>
      <c r="B34" s="234"/>
      <c r="C34" s="234"/>
      <c r="D34" s="234"/>
      <c r="E34" s="234"/>
      <c r="F34" s="234"/>
      <c r="G34" s="234"/>
      <c r="H34" s="234"/>
      <c r="I34" s="234"/>
      <c r="J34" s="234"/>
      <c r="K34" s="82"/>
      <c r="L34" s="200"/>
      <c r="M34" s="200"/>
      <c r="N34" s="200"/>
    </row>
    <row r="35" spans="1:14" s="53" customFormat="1" x14ac:dyDescent="0.35">
      <c r="A35" s="82" t="s">
        <v>175</v>
      </c>
      <c r="B35" s="234"/>
      <c r="C35" s="234"/>
      <c r="D35" s="234"/>
      <c r="E35" s="234"/>
      <c r="F35" s="234"/>
      <c r="G35" s="234"/>
      <c r="H35" s="234"/>
      <c r="I35" s="234"/>
      <c r="J35" s="234"/>
      <c r="K35" s="82"/>
      <c r="L35" s="200"/>
      <c r="M35" s="200"/>
      <c r="N35" s="200"/>
    </row>
    <row r="36" spans="1:14" s="53" customFormat="1" ht="10.5" customHeight="1" x14ac:dyDescent="0.35">
      <c r="A36" s="82"/>
      <c r="B36" s="234"/>
      <c r="C36" s="234"/>
      <c r="D36" s="234"/>
      <c r="E36" s="234"/>
      <c r="F36" s="234"/>
      <c r="G36" s="234"/>
      <c r="H36" s="234"/>
      <c r="I36" s="234"/>
      <c r="J36" s="234"/>
      <c r="K36" s="82"/>
      <c r="L36" s="82"/>
      <c r="M36" s="82"/>
      <c r="N36" s="82"/>
    </row>
    <row r="37" spans="1:14" s="53" customFormat="1" ht="21.6" x14ac:dyDescent="0.35">
      <c r="A37" s="82" t="s">
        <v>131</v>
      </c>
      <c r="B37" s="234"/>
      <c r="C37" s="234"/>
      <c r="D37" s="234"/>
      <c r="E37" s="234"/>
      <c r="F37" s="234"/>
      <c r="G37" s="234"/>
      <c r="H37" s="234"/>
      <c r="I37" s="234"/>
      <c r="J37" s="234"/>
      <c r="K37" s="82"/>
      <c r="L37" s="82"/>
      <c r="M37" s="82"/>
      <c r="N37" s="82"/>
    </row>
    <row r="38" spans="1:14" s="53" customFormat="1" x14ac:dyDescent="0.35">
      <c r="A38" s="72" t="s">
        <v>130</v>
      </c>
      <c r="B38" s="234"/>
      <c r="C38" s="234"/>
      <c r="D38" s="234"/>
      <c r="E38" s="234"/>
      <c r="F38" s="234"/>
      <c r="G38" s="234"/>
      <c r="H38" s="234"/>
      <c r="I38" s="234"/>
      <c r="J38" s="234"/>
      <c r="K38" s="82"/>
      <c r="L38" s="82"/>
      <c r="M38" s="82"/>
      <c r="N38" s="82"/>
    </row>
    <row r="39" spans="1:14" s="53" customFormat="1" x14ac:dyDescent="0.35">
      <c r="A39" s="72" t="s">
        <v>176</v>
      </c>
      <c r="B39" s="234"/>
      <c r="C39" s="234"/>
      <c r="D39" s="234"/>
      <c r="E39" s="234"/>
      <c r="F39" s="234"/>
      <c r="G39" s="234"/>
      <c r="H39" s="234"/>
      <c r="I39" s="234"/>
      <c r="J39" s="234"/>
      <c r="K39" s="82"/>
      <c r="L39" s="82"/>
      <c r="M39" s="82"/>
      <c r="N39" s="82"/>
    </row>
    <row r="40" spans="1:14" s="53" customFormat="1" ht="10.5" customHeight="1" x14ac:dyDescent="0.35">
      <c r="A40" s="82"/>
      <c r="B40" s="234"/>
      <c r="C40" s="234"/>
      <c r="D40" s="234"/>
      <c r="E40" s="234"/>
      <c r="F40" s="234"/>
      <c r="G40" s="234"/>
      <c r="H40" s="234"/>
      <c r="I40" s="234"/>
      <c r="J40" s="234"/>
      <c r="K40" s="82"/>
      <c r="L40" s="82"/>
      <c r="M40" s="82"/>
      <c r="N40" s="82"/>
    </row>
    <row r="42" spans="1:14" x14ac:dyDescent="0.35">
      <c r="B42" s="54"/>
      <c r="D42" s="54"/>
      <c r="F42" s="54"/>
      <c r="H42" s="54"/>
      <c r="J42" s="54"/>
    </row>
    <row r="44" spans="1:14" x14ac:dyDescent="0.35">
      <c r="A44" s="46"/>
    </row>
  </sheetData>
  <pageMargins left="0.75" right="0.2" top="0.25" bottom="0.35" header="0.25" footer="0.17"/>
  <pageSetup scale="54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34"/>
  <sheetViews>
    <sheetView zoomScale="55" zoomScaleNormal="55" workbookViewId="0">
      <selection activeCell="J33" sqref="A1:J33"/>
    </sheetView>
  </sheetViews>
  <sheetFormatPr defaultColWidth="10.90625" defaultRowHeight="17.399999999999999" x14ac:dyDescent="0.3"/>
  <cols>
    <col min="1" max="1" width="24" style="55" customWidth="1"/>
    <col min="2" max="2" width="17.08984375" style="55" customWidth="1"/>
    <col min="3" max="3" width="14.81640625" style="55" customWidth="1"/>
    <col min="4" max="4" width="5.81640625" style="61" customWidth="1"/>
    <col min="5" max="5" width="14.81640625" style="55" customWidth="1"/>
    <col min="6" max="6" width="4.453125" style="56" customWidth="1"/>
    <col min="7" max="7" width="2.81640625" style="55" customWidth="1"/>
    <col min="8" max="8" width="14.81640625" style="56" customWidth="1"/>
    <col min="9" max="9" width="4.453125" style="55" customWidth="1"/>
    <col min="10" max="10" width="14.81640625" style="55" customWidth="1"/>
    <col min="11" max="16384" width="10.90625" style="55"/>
  </cols>
  <sheetData>
    <row r="1" spans="1:10" ht="19.2" x14ac:dyDescent="0.35">
      <c r="A1" s="235" t="s">
        <v>0</v>
      </c>
      <c r="B1" s="236"/>
      <c r="C1" s="236"/>
      <c r="D1" s="237"/>
      <c r="E1" s="236"/>
      <c r="F1" s="238"/>
      <c r="G1" s="236"/>
      <c r="H1" s="238"/>
      <c r="I1" s="236"/>
      <c r="J1" s="239"/>
    </row>
    <row r="2" spans="1:10" ht="19.2" x14ac:dyDescent="0.35">
      <c r="A2" s="235" t="s">
        <v>171</v>
      </c>
      <c r="B2" s="240"/>
      <c r="C2" s="239"/>
      <c r="D2" s="241"/>
      <c r="E2" s="239"/>
      <c r="F2" s="242"/>
      <c r="G2" s="239"/>
      <c r="H2" s="242"/>
      <c r="I2" s="239"/>
      <c r="J2" s="239"/>
    </row>
    <row r="3" spans="1:10" ht="19.2" x14ac:dyDescent="0.35">
      <c r="A3" s="141" t="s">
        <v>170</v>
      </c>
      <c r="B3" s="243"/>
      <c r="C3" s="244"/>
      <c r="D3" s="91"/>
      <c r="E3" s="244"/>
      <c r="F3" s="245"/>
      <c r="G3" s="244"/>
      <c r="H3" s="245"/>
      <c r="I3" s="244"/>
      <c r="J3" s="239"/>
    </row>
    <row r="4" spans="1:10" ht="8.25" customHeight="1" x14ac:dyDescent="0.35">
      <c r="A4" s="1"/>
      <c r="B4" s="240"/>
      <c r="C4" s="236"/>
      <c r="D4" s="237"/>
      <c r="E4" s="236"/>
      <c r="F4" s="238"/>
      <c r="G4" s="236"/>
      <c r="H4" s="238"/>
      <c r="I4" s="236"/>
      <c r="J4" s="239"/>
    </row>
    <row r="5" spans="1:10" ht="39" thickBot="1" x14ac:dyDescent="0.4">
      <c r="A5" s="235"/>
      <c r="B5" s="240"/>
      <c r="C5" s="236"/>
      <c r="D5" s="237"/>
      <c r="E5" s="236"/>
      <c r="F5" s="238"/>
      <c r="G5" s="236"/>
      <c r="H5" s="62" t="s">
        <v>153</v>
      </c>
      <c r="I5" s="253"/>
      <c r="J5" s="252" t="s">
        <v>154</v>
      </c>
    </row>
    <row r="6" spans="1:10" ht="19.2" x14ac:dyDescent="0.35">
      <c r="A6" s="235" t="s">
        <v>155</v>
      </c>
      <c r="B6" s="240"/>
      <c r="C6" s="236"/>
      <c r="D6" s="237"/>
      <c r="E6" s="236"/>
      <c r="F6" s="238"/>
      <c r="G6" s="236"/>
      <c r="H6" s="238"/>
      <c r="I6" s="236"/>
      <c r="J6" s="239"/>
    </row>
    <row r="7" spans="1:10" ht="19.2" x14ac:dyDescent="0.35">
      <c r="A7" s="271" t="s">
        <v>156</v>
      </c>
      <c r="B7" s="240"/>
      <c r="C7" s="236"/>
      <c r="D7" s="237"/>
      <c r="E7" s="236"/>
      <c r="F7" s="238"/>
      <c r="G7" s="236"/>
      <c r="H7" s="75">
        <v>-1425</v>
      </c>
      <c r="I7" s="236"/>
      <c r="J7" s="76">
        <v>-1372</v>
      </c>
    </row>
    <row r="8" spans="1:10" ht="19.2" x14ac:dyDescent="0.35">
      <c r="A8" s="271" t="s">
        <v>157</v>
      </c>
      <c r="B8" s="240"/>
      <c r="C8" s="236"/>
      <c r="D8" s="237"/>
      <c r="E8" s="236"/>
      <c r="F8" s="238"/>
      <c r="G8" s="236"/>
      <c r="H8" s="25">
        <v>2435</v>
      </c>
      <c r="I8" s="236"/>
      <c r="J8" s="26">
        <v>2248</v>
      </c>
    </row>
    <row r="9" spans="1:10" ht="21.6" thickBot="1" x14ac:dyDescent="0.4">
      <c r="A9" s="272" t="s">
        <v>158</v>
      </c>
      <c r="B9" s="240"/>
      <c r="C9" s="236"/>
      <c r="D9" s="237"/>
      <c r="E9" s="236"/>
      <c r="F9" s="238"/>
      <c r="G9" s="236"/>
      <c r="H9" s="257">
        <f>SUM(H7:H8)</f>
        <v>1010</v>
      </c>
      <c r="I9" s="254"/>
      <c r="J9" s="258">
        <f>SUM(J7:J8)</f>
        <v>876</v>
      </c>
    </row>
    <row r="10" spans="1:10" ht="19.8" thickTop="1" x14ac:dyDescent="0.35">
      <c r="A10" s="235"/>
      <c r="B10" s="240"/>
      <c r="C10" s="236"/>
      <c r="D10" s="237"/>
      <c r="E10" s="236"/>
      <c r="F10" s="238"/>
      <c r="G10" s="236"/>
      <c r="H10" s="238"/>
      <c r="I10" s="236"/>
      <c r="J10" s="239"/>
    </row>
    <row r="11" spans="1:10" ht="19.2" x14ac:dyDescent="0.35">
      <c r="A11" s="235" t="s">
        <v>159</v>
      </c>
      <c r="B11" s="240"/>
      <c r="C11" s="236"/>
      <c r="D11" s="237"/>
      <c r="E11" s="236"/>
      <c r="F11" s="238"/>
      <c r="G11" s="236"/>
      <c r="H11" s="238"/>
      <c r="I11" s="236"/>
      <c r="J11" s="239"/>
    </row>
    <row r="12" spans="1:10" ht="19.2" x14ac:dyDescent="0.35">
      <c r="A12" s="271" t="s">
        <v>160</v>
      </c>
      <c r="B12" s="240"/>
      <c r="C12" s="236"/>
      <c r="D12" s="237"/>
      <c r="E12" s="236"/>
      <c r="F12" s="238"/>
      <c r="G12" s="236"/>
      <c r="H12" s="75">
        <v>-630</v>
      </c>
      <c r="I12" s="236"/>
      <c r="J12" s="76">
        <v>-635</v>
      </c>
    </row>
    <row r="13" spans="1:10" ht="19.2" x14ac:dyDescent="0.35">
      <c r="A13" s="271" t="s">
        <v>157</v>
      </c>
      <c r="B13" s="240"/>
      <c r="C13" s="236"/>
      <c r="D13" s="237"/>
      <c r="E13" s="236"/>
      <c r="F13" s="238"/>
      <c r="G13" s="236"/>
      <c r="H13" s="18">
        <v>2435</v>
      </c>
      <c r="I13" s="236"/>
      <c r="J13" s="19">
        <v>2248</v>
      </c>
    </row>
    <row r="14" spans="1:10" ht="19.2" x14ac:dyDescent="0.35">
      <c r="A14" s="272" t="s">
        <v>161</v>
      </c>
      <c r="B14" s="240"/>
      <c r="C14" s="236"/>
      <c r="D14" s="237"/>
      <c r="E14" s="236"/>
      <c r="F14" s="238"/>
      <c r="G14" s="236"/>
      <c r="H14" s="25">
        <f>SUM(H12:H13)</f>
        <v>1805</v>
      </c>
      <c r="I14" s="236"/>
      <c r="J14" s="26">
        <f>SUM(J12:J13)</f>
        <v>1613</v>
      </c>
    </row>
    <row r="15" spans="1:10" ht="19.2" x14ac:dyDescent="0.35">
      <c r="A15" s="271" t="s">
        <v>162</v>
      </c>
      <c r="B15" s="240"/>
      <c r="C15" s="236"/>
      <c r="D15" s="237"/>
      <c r="E15" s="236"/>
      <c r="F15" s="238"/>
      <c r="G15" s="236"/>
      <c r="H15" s="25">
        <v>-795</v>
      </c>
      <c r="I15" s="236"/>
      <c r="J15" s="26">
        <v>-737</v>
      </c>
    </row>
    <row r="16" spans="1:10" ht="21.6" thickBot="1" x14ac:dyDescent="0.4">
      <c r="A16" s="272" t="s">
        <v>158</v>
      </c>
      <c r="B16" s="240"/>
      <c r="C16" s="236"/>
      <c r="D16" s="237"/>
      <c r="E16" s="236"/>
      <c r="F16" s="238"/>
      <c r="G16" s="236"/>
      <c r="H16" s="257">
        <f>SUM(H14:H15)</f>
        <v>1010</v>
      </c>
      <c r="I16" s="254"/>
      <c r="J16" s="258">
        <f>SUM(J14:J15)</f>
        <v>876</v>
      </c>
    </row>
    <row r="17" spans="1:10" ht="19.8" thickTop="1" x14ac:dyDescent="0.35">
      <c r="A17" s="246"/>
      <c r="B17" s="246"/>
      <c r="C17" s="247"/>
      <c r="D17" s="248"/>
      <c r="E17" s="249"/>
      <c r="F17" s="250"/>
      <c r="G17" s="239"/>
      <c r="H17" s="250"/>
      <c r="I17" s="239"/>
      <c r="J17" s="239"/>
    </row>
    <row r="18" spans="1:10" ht="39" thickBot="1" x14ac:dyDescent="0.4">
      <c r="A18" s="1" t="s">
        <v>77</v>
      </c>
      <c r="B18" s="81"/>
      <c r="C18" s="239"/>
      <c r="D18" s="241"/>
      <c r="E18" s="239"/>
      <c r="F18" s="251"/>
      <c r="G18" s="239"/>
      <c r="H18" s="62" t="s">
        <v>139</v>
      </c>
      <c r="I18" s="253"/>
      <c r="J18" s="252" t="s">
        <v>112</v>
      </c>
    </row>
    <row r="19" spans="1:10" s="56" customFormat="1" ht="21.75" customHeight="1" x14ac:dyDescent="0.35">
      <c r="A19" s="100" t="s">
        <v>78</v>
      </c>
      <c r="B19" s="100"/>
      <c r="C19" s="242"/>
      <c r="D19" s="242"/>
      <c r="E19" s="242"/>
      <c r="F19" s="254"/>
      <c r="G19" s="242"/>
      <c r="H19" s="75">
        <v>36639</v>
      </c>
      <c r="I19" s="254"/>
      <c r="J19" s="76">
        <v>35692</v>
      </c>
    </row>
    <row r="20" spans="1:10" s="56" customFormat="1" ht="21.75" customHeight="1" x14ac:dyDescent="0.35">
      <c r="A20" s="100" t="s">
        <v>79</v>
      </c>
      <c r="B20" s="100"/>
      <c r="C20" s="242"/>
      <c r="D20" s="242"/>
      <c r="E20" s="242"/>
      <c r="F20" s="254"/>
      <c r="G20" s="242"/>
      <c r="H20" s="25">
        <v>19167</v>
      </c>
      <c r="I20" s="254"/>
      <c r="J20" s="26">
        <v>17729</v>
      </c>
    </row>
    <row r="21" spans="1:10" s="56" customFormat="1" ht="21.75" customHeight="1" x14ac:dyDescent="0.35">
      <c r="A21" s="100" t="s">
        <v>99</v>
      </c>
      <c r="B21" s="100"/>
      <c r="C21" s="242"/>
      <c r="D21" s="242"/>
      <c r="E21" s="242"/>
      <c r="F21" s="254"/>
      <c r="G21" s="242"/>
      <c r="H21" s="25">
        <v>29106</v>
      </c>
      <c r="I21" s="254"/>
      <c r="J21" s="26">
        <v>30030</v>
      </c>
    </row>
    <row r="22" spans="1:10" ht="21.75" customHeight="1" x14ac:dyDescent="0.35">
      <c r="A22" s="100" t="s">
        <v>117</v>
      </c>
      <c r="B22" s="90"/>
      <c r="C22" s="239"/>
      <c r="D22" s="241"/>
      <c r="E22" s="239"/>
      <c r="F22" s="255"/>
      <c r="G22" s="239"/>
      <c r="H22" s="20">
        <v>20091</v>
      </c>
      <c r="I22" s="256"/>
      <c r="J22" s="22">
        <v>22042</v>
      </c>
    </row>
    <row r="23" spans="1:10" ht="21.75" customHeight="1" thickBot="1" x14ac:dyDescent="0.4">
      <c r="A23" s="96" t="s">
        <v>80</v>
      </c>
      <c r="B23" s="96"/>
      <c r="C23" s="239"/>
      <c r="D23" s="241"/>
      <c r="E23" s="239"/>
      <c r="F23" s="94"/>
      <c r="G23" s="239"/>
      <c r="H23" s="257">
        <f>SUM(H19:H22)</f>
        <v>105003</v>
      </c>
      <c r="I23" s="254"/>
      <c r="J23" s="258">
        <f>SUM(J19:J22)</f>
        <v>105493</v>
      </c>
    </row>
    <row r="24" spans="1:10" ht="19.8" thickTop="1" x14ac:dyDescent="0.35">
      <c r="A24" s="96"/>
      <c r="B24" s="96"/>
      <c r="C24" s="259"/>
      <c r="D24" s="260"/>
      <c r="E24" s="259"/>
      <c r="F24" s="94"/>
      <c r="G24" s="259"/>
      <c r="H24" s="94"/>
      <c r="I24" s="239"/>
      <c r="J24" s="239"/>
    </row>
    <row r="25" spans="1:10" ht="18.75" customHeight="1" thickBot="1" x14ac:dyDescent="0.4">
      <c r="A25" s="240"/>
      <c r="B25" s="240"/>
      <c r="C25" s="280" t="s">
        <v>91</v>
      </c>
      <c r="D25" s="280"/>
      <c r="E25" s="280"/>
      <c r="F25" s="261"/>
      <c r="G25" s="262"/>
      <c r="H25" s="280" t="s">
        <v>136</v>
      </c>
      <c r="I25" s="280"/>
      <c r="J25" s="280"/>
    </row>
    <row r="26" spans="1:10" ht="39" thickBot="1" x14ac:dyDescent="0.4">
      <c r="A26" s="240" t="s">
        <v>81</v>
      </c>
      <c r="B26" s="236"/>
      <c r="C26" s="62" t="s">
        <v>139</v>
      </c>
      <c r="D26" s="263"/>
      <c r="E26" s="62" t="s">
        <v>137</v>
      </c>
      <c r="F26" s="242"/>
      <c r="G26" s="264"/>
      <c r="H26" s="62" t="s">
        <v>139</v>
      </c>
      <c r="I26" s="263"/>
      <c r="J26" s="62" t="s">
        <v>137</v>
      </c>
    </row>
    <row r="27" spans="1:10" ht="22.5" customHeight="1" x14ac:dyDescent="0.35">
      <c r="A27" s="265" t="s">
        <v>83</v>
      </c>
      <c r="B27" s="239"/>
      <c r="C27" s="266">
        <v>25</v>
      </c>
      <c r="D27" s="267"/>
      <c r="E27" s="268">
        <v>14</v>
      </c>
      <c r="F27" s="242"/>
      <c r="G27" s="269"/>
      <c r="H27" s="266">
        <v>39</v>
      </c>
      <c r="I27" s="267"/>
      <c r="J27" s="268">
        <v>29</v>
      </c>
    </row>
    <row r="28" spans="1:10" ht="22.5" customHeight="1" x14ac:dyDescent="0.35">
      <c r="A28" s="265" t="s">
        <v>82</v>
      </c>
      <c r="B28" s="239"/>
      <c r="C28" s="266">
        <v>0</v>
      </c>
      <c r="D28" s="270"/>
      <c r="E28" s="268">
        <v>3</v>
      </c>
      <c r="F28" s="242"/>
      <c r="G28" s="269"/>
      <c r="H28" s="266">
        <v>0</v>
      </c>
      <c r="I28" s="270"/>
      <c r="J28" s="268">
        <v>5</v>
      </c>
    </row>
    <row r="29" spans="1:10" ht="22.5" customHeight="1" x14ac:dyDescent="0.35">
      <c r="A29" s="265" t="s">
        <v>84</v>
      </c>
      <c r="B29" s="239"/>
      <c r="C29" s="266">
        <v>8</v>
      </c>
      <c r="D29" s="267"/>
      <c r="E29" s="268">
        <v>6</v>
      </c>
      <c r="F29" s="242"/>
      <c r="G29" s="269"/>
      <c r="H29" s="266">
        <v>11</v>
      </c>
      <c r="I29" s="267"/>
      <c r="J29" s="268">
        <v>11</v>
      </c>
    </row>
    <row r="30" spans="1:10" ht="23.25" customHeight="1" x14ac:dyDescent="0.35">
      <c r="A30" s="265" t="s">
        <v>85</v>
      </c>
      <c r="B30" s="239"/>
      <c r="C30" s="266">
        <v>2</v>
      </c>
      <c r="D30" s="267"/>
      <c r="E30" s="268">
        <v>3</v>
      </c>
      <c r="F30" s="242"/>
      <c r="G30" s="242"/>
      <c r="H30" s="266">
        <v>3</v>
      </c>
      <c r="I30" s="267"/>
      <c r="J30" s="268">
        <v>4</v>
      </c>
    </row>
    <row r="31" spans="1:10" ht="23.25" customHeight="1" x14ac:dyDescent="0.35">
      <c r="A31" s="239" t="s">
        <v>108</v>
      </c>
      <c r="B31" s="239"/>
      <c r="C31" s="266">
        <v>29</v>
      </c>
      <c r="D31" s="267"/>
      <c r="E31" s="268">
        <v>39</v>
      </c>
      <c r="F31" s="242"/>
      <c r="G31" s="239"/>
      <c r="H31" s="266">
        <v>47</v>
      </c>
      <c r="I31" s="267"/>
      <c r="J31" s="268">
        <v>71</v>
      </c>
    </row>
    <row r="32" spans="1:10" ht="23.25" customHeight="1" x14ac:dyDescent="0.35">
      <c r="A32" s="239" t="s">
        <v>103</v>
      </c>
      <c r="B32" s="239"/>
      <c r="C32" s="266">
        <v>0</v>
      </c>
      <c r="D32" s="267"/>
      <c r="E32" s="268">
        <v>3</v>
      </c>
      <c r="F32" s="242"/>
      <c r="G32" s="239"/>
      <c r="H32" s="266">
        <v>1</v>
      </c>
      <c r="I32" s="267"/>
      <c r="J32" s="268">
        <v>3</v>
      </c>
    </row>
    <row r="33" spans="1:10" ht="23.25" customHeight="1" x14ac:dyDescent="0.35">
      <c r="A33" s="239" t="s">
        <v>104</v>
      </c>
      <c r="B33" s="239"/>
      <c r="C33" s="266">
        <v>0</v>
      </c>
      <c r="D33" s="267"/>
      <c r="E33" s="268">
        <v>0</v>
      </c>
      <c r="F33" s="242"/>
      <c r="G33" s="239"/>
      <c r="H33" s="266">
        <v>1</v>
      </c>
      <c r="I33" s="267"/>
      <c r="J33" s="268">
        <v>1</v>
      </c>
    </row>
    <row r="34" spans="1:10" ht="23.25" customHeight="1" x14ac:dyDescent="0.3"/>
  </sheetData>
  <mergeCells count="2">
    <mergeCell ref="C25:E25"/>
    <mergeCell ref="H25:J25"/>
  </mergeCells>
  <pageMargins left="0.75" right="0.2" top="0.25" bottom="0.35" header="0.25" footer="0.17"/>
  <pageSetup scale="73" orientation="landscape" r:id="rId1"/>
  <headerFooter alignWithMargins="0">
    <oddFooter>&amp;CTable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Consolidated Results</vt:lpstr>
      <vt:lpstr>Segment Results </vt:lpstr>
      <vt:lpstr>Balance Sheet</vt:lpstr>
      <vt:lpstr>Cash Flow</vt:lpstr>
      <vt:lpstr>Equity Summary</vt:lpstr>
      <vt:lpstr>Other Financial &amp; Op Data</vt:lpstr>
      <vt:lpstr>'Balance Sheet'!Print_Area</vt:lpstr>
      <vt:lpstr>'Cash Flow'!Print_Area</vt:lpstr>
      <vt:lpstr>'Consolidated Results'!Print_Area</vt:lpstr>
      <vt:lpstr>'Equity Summary'!Print_Area</vt:lpstr>
      <vt:lpstr>'Other Financial &amp; Op Data'!Print_Area</vt:lpstr>
      <vt:lpstr>'Segment Results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2018-04-23T21:26:12Z</dcterms:created>
  <dcterms:modified xsi:type="dcterms:W3CDTF">2018-08-10T21:54:15Z</dcterms:modified>
</cp:coreProperties>
</file>