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showInkAnnotation="0" autoCompressPictures="0" defaultThemeVersion="153222"/>
  <bookViews>
    <workbookView xWindow="0" yWindow="0" windowWidth="28800" windowHeight="12135" tabRatio="719"/>
  </bookViews>
  <sheets>
    <sheet name="Consolidated Results" sheetId="30" r:id="rId1"/>
    <sheet name="Segment Results" sheetId="31" r:id="rId2"/>
    <sheet name="Balance Sheet" sheetId="32" r:id="rId3"/>
    <sheet name="Cash Flow" sheetId="33" r:id="rId4"/>
    <sheet name="Equity Statement" sheetId="34" r:id="rId5"/>
    <sheet name="Other Financial &amp; Op Data" sheetId="35" r:id="rId6"/>
  </sheets>
  <definedNames>
    <definedName name="_xlnm.Print_Area" localSheetId="3">'Cash Flow'!$A$1:$F$41</definedName>
    <definedName name="_xlnm.Print_Area" localSheetId="5">'Other Financial &amp; Op Data'!$A$1:$J$41</definedName>
  </definedNames>
  <calcPr calcId="152511" calcOnSave="0"/>
</workbook>
</file>

<file path=xl/calcChain.xml><?xml version="1.0" encoding="utf-8"?>
<calcChain xmlns="http://schemas.openxmlformats.org/spreadsheetml/2006/main">
  <c r="H25" i="35" l="1"/>
  <c r="J25" i="35"/>
  <c r="H14" i="35"/>
  <c r="H16" i="35" s="1"/>
  <c r="J13" i="35"/>
  <c r="J14" i="35" s="1"/>
  <c r="J16" i="35" s="1"/>
  <c r="H13" i="35"/>
  <c r="J9" i="35"/>
  <c r="H9" i="35"/>
  <c r="L12" i="34"/>
  <c r="P12" i="34" s="1"/>
  <c r="L11" i="34"/>
  <c r="P11" i="34" s="1"/>
  <c r="H13" i="34"/>
  <c r="L8" i="34"/>
  <c r="P8" i="34" s="1"/>
  <c r="L7" i="34"/>
  <c r="P7" i="34" s="1"/>
  <c r="J13" i="34"/>
  <c r="F13" i="34"/>
  <c r="D35" i="33"/>
  <c r="F28" i="33"/>
  <c r="D28" i="33"/>
  <c r="F43" i="32"/>
  <c r="F45" i="32" s="1"/>
  <c r="D43" i="32"/>
  <c r="D45" i="32" s="1"/>
  <c r="F30" i="32"/>
  <c r="F36" i="32" s="1"/>
  <c r="D30" i="32"/>
  <c r="D36" i="32" s="1"/>
  <c r="F14" i="32"/>
  <c r="F21" i="32" s="1"/>
  <c r="D14" i="32"/>
  <c r="D21" i="32" s="1"/>
  <c r="F19" i="31"/>
  <c r="L19" i="31"/>
  <c r="D19" i="31"/>
  <c r="L12" i="31"/>
  <c r="F12" i="31"/>
  <c r="D12" i="31"/>
  <c r="J24" i="31"/>
  <c r="F9" i="30"/>
  <c r="F11" i="30" s="1"/>
  <c r="F14" i="30" s="1"/>
  <c r="F16" i="30" s="1"/>
  <c r="F46" i="32" l="1"/>
  <c r="J9" i="30"/>
  <c r="J11" i="30" s="1"/>
  <c r="J14" i="30" s="1"/>
  <c r="J16" i="30" s="1"/>
  <c r="D9" i="30"/>
  <c r="D11" i="30" s="1"/>
  <c r="D14" i="30" s="1"/>
  <c r="D16" i="30" s="1"/>
  <c r="H9" i="30"/>
  <c r="H11" i="30" s="1"/>
  <c r="H14" i="30" s="1"/>
  <c r="H16" i="30" s="1"/>
  <c r="D24" i="31"/>
  <c r="D25" i="31" s="1"/>
  <c r="F35" i="33"/>
  <c r="F24" i="31"/>
  <c r="F25" i="31" s="1"/>
  <c r="D13" i="34"/>
  <c r="N13" i="34"/>
  <c r="L9" i="34"/>
  <c r="P9" i="34" s="1"/>
  <c r="J19" i="31"/>
  <c r="J25" i="31" s="1"/>
  <c r="J12" i="31"/>
  <c r="L24" i="31"/>
  <c r="L25" i="31" s="1"/>
  <c r="D46" i="32"/>
  <c r="F23" i="33"/>
  <c r="F39" i="33" s="1"/>
  <c r="L10" i="34"/>
  <c r="P10" i="34" s="1"/>
  <c r="L6" i="34"/>
  <c r="L13" i="34" l="1"/>
  <c r="P6" i="34"/>
  <c r="P13" i="34" s="1"/>
  <c r="D23" i="33" l="1"/>
  <c r="D39" i="33" s="1"/>
</calcChain>
</file>

<file path=xl/sharedStrings.xml><?xml version="1.0" encoding="utf-8"?>
<sst xmlns="http://schemas.openxmlformats.org/spreadsheetml/2006/main" count="210" uniqueCount="151">
  <si>
    <t>Six Months Ended</t>
  </si>
  <si>
    <t>June 30,
2019</t>
  </si>
  <si>
    <t>June 24,
2018</t>
  </si>
  <si>
    <t>Dec. 31,
2018</t>
  </si>
  <si>
    <t>Basic</t>
  </si>
  <si>
    <t>Diluted</t>
  </si>
  <si>
    <t>Aeronautics</t>
  </si>
  <si>
    <t>Missiles and Fire Control</t>
  </si>
  <si>
    <t>Rotary and Mission Systems</t>
  </si>
  <si>
    <t>Space</t>
  </si>
  <si>
    <t>Quarters Ended</t>
  </si>
  <si>
    <t>Net earnings</t>
  </si>
  <si>
    <t>Postretirement benefit plans</t>
  </si>
  <si>
    <t>Other, net</t>
  </si>
  <si>
    <t>(unaudited)</t>
  </si>
  <si>
    <t>Assets</t>
  </si>
  <si>
    <t>Current assets</t>
  </si>
  <si>
    <t>Cash and cash equivalents</t>
  </si>
  <si>
    <t>Receivables, net</t>
  </si>
  <si>
    <t>Contract assets</t>
  </si>
  <si>
    <t>Inventories</t>
  </si>
  <si>
    <t>Other current assets</t>
  </si>
  <si>
    <t>Total current assets</t>
  </si>
  <si>
    <t>Property, plant and equipment, net</t>
  </si>
  <si>
    <t>Goodwill</t>
  </si>
  <si>
    <t>Intangible assets, net</t>
  </si>
  <si>
    <t>Deferred income taxes</t>
  </si>
  <si>
    <t>Total assets</t>
  </si>
  <si>
    <t>Liabilities and equity</t>
  </si>
  <si>
    <t>Current liabilities</t>
  </si>
  <si>
    <t>Accounts payable</t>
  </si>
  <si>
    <t>Contract liabilities</t>
  </si>
  <si>
    <t>Salaries, benefits and payroll taxes</t>
  </si>
  <si>
    <t>Current maturities of long-term debt and commercial paper</t>
  </si>
  <si>
    <t>Total current liabilities</t>
  </si>
  <si>
    <t>Long-term debt, net</t>
  </si>
  <si>
    <t>Accrued pension liabilities</t>
  </si>
  <si>
    <t>Other postretirement benefit liabilities</t>
  </si>
  <si>
    <t>Total liabilities</t>
  </si>
  <si>
    <t>Common stock, $1 par value per share</t>
  </si>
  <si>
    <t>Additional paid-in capital</t>
  </si>
  <si>
    <t>Retained earnings</t>
  </si>
  <si>
    <t>Accumulated other comprehensive loss</t>
  </si>
  <si>
    <t>Noncontrolling interests in subsidiary</t>
  </si>
  <si>
    <t>Total liabilities and equity</t>
  </si>
  <si>
    <t>Common
Stock</t>
  </si>
  <si>
    <t>Additional
Paid-in
Capital</t>
  </si>
  <si>
    <t>Retained
Earnings</t>
  </si>
  <si>
    <t>Accumulated
Other
Comprehensive
Loss</t>
  </si>
  <si>
    <t>Total
Equity</t>
  </si>
  <si>
    <t>Repurchases of common stock</t>
  </si>
  <si>
    <t>Depreciation and amortization</t>
  </si>
  <si>
    <t>Gain on property sale</t>
  </si>
  <si>
    <t>Changes in assets and liabilities</t>
  </si>
  <si>
    <t>Capital expenditures</t>
  </si>
  <si>
    <t>Dividends paid</t>
  </si>
  <si>
    <t>Net change in cash and cash equivalents</t>
  </si>
  <si>
    <t>Cash and cash equivalents at beginning of period</t>
  </si>
  <si>
    <t>Cash and cash equivalents at end of period</t>
  </si>
  <si>
    <t>Net sales</t>
  </si>
  <si>
    <t>Total net sales</t>
  </si>
  <si>
    <t>Operating profit</t>
  </si>
  <si>
    <t>Total business segment operating profit</t>
  </si>
  <si>
    <t>Unallocated items</t>
  </si>
  <si>
    <t>FAS pension expense</t>
  </si>
  <si>
    <t>Less: CAS pension cost</t>
  </si>
  <si>
    <t>Total unallocated items</t>
  </si>
  <si>
    <t>Total consolidated operating profit</t>
  </si>
  <si>
    <t>Total FAS expense and CAS costs</t>
  </si>
  <si>
    <t>Net FAS/CAS pension adjustment</t>
  </si>
  <si>
    <t>FAS pension service cost</t>
  </si>
  <si>
    <t>FAS/CAS operating adjustment</t>
  </si>
  <si>
    <t>Lockheed Martin Corporation</t>
  </si>
  <si>
    <t>(unaudited; in millions, except per share data)</t>
  </si>
  <si>
    <t>Gross profit</t>
  </si>
  <si>
    <t>Interest expense</t>
  </si>
  <si>
    <t>Other non-operating expense, net</t>
  </si>
  <si>
    <t xml:space="preserve">Earnings before income taxes </t>
  </si>
  <si>
    <t>Effective tax rate</t>
  </si>
  <si>
    <t>Earnings per common share</t>
  </si>
  <si>
    <t>Weighted average shares outstanding</t>
  </si>
  <si>
    <t xml:space="preserve">The corporation closes its books and records on the last Sunday of the calendar quarter to align its financial closing with its business processes, which was on June 30 for the second quarter of 2019 and June 24 for the second quarter of 2018. The consolidated financial statements and tables of financial information included herein are labeled based on that convention. This practice only affects interim periods, as the corporation's fiscal year ends on Dec. 31.
</t>
  </si>
  <si>
    <t>In the second quarter and first six months of 2018, the corporation recorded severance and restructuring charges totaling $96 million ($76 million, or $0.26 per share, after tax) associated with planned workforce reductions and the consolidation of certain operations at the corporation's Rotary and Mission Systems business segment.</t>
  </si>
  <si>
    <t>In the first six months of 2019, the corporation recognized a previously deferred non-cash gain of $51 million ($38 million, or $0.13 per share, after tax) related to properties sold in 2015 as a result of completing its remaining obligations.</t>
  </si>
  <si>
    <t xml:space="preserve">Net earnings in the second quarter and first six months of 2019 include benefits of $15 million ($0.05 per share) and $90 million ($0.32 per share), respectively, from additional tax deductions, based on proposed tax regulations released on March 4, 2019, which clarified that foreign military sales qualify as foreign derived intangible income. Approximately $65 million ($0.23 per share) of the total benefit was recorded discretely in the first quarter of 2019 because it relates to the prior year.
</t>
  </si>
  <si>
    <t>Business Segment Summary Operating Results</t>
  </si>
  <si>
    <t>(unaudited; in millions)</t>
  </si>
  <si>
    <t>% Change</t>
  </si>
  <si>
    <t>Operating margin</t>
  </si>
  <si>
    <t>Total business segment operating margin</t>
  </si>
  <si>
    <t>Total consolidated operating margin</t>
  </si>
  <si>
    <t>Consolidated Balance Sheets</t>
  </si>
  <si>
    <t>Stockholders' equity</t>
  </si>
  <si>
    <t>Total stockholders' equity</t>
  </si>
  <si>
    <t>Total equity</t>
  </si>
  <si>
    <t xml:space="preserve">Effective Jan. 1, 2019, the corporation adopted Accounting Standards Update (ASU) 2016-02, Leases (Topic 842). As of June 30, 2019, right-of-use operating lease assets were $971 million and operating lease liabilities were $1.1 billion. Approximately $815 million of operating lease liabilities were classified as noncurrent. There was no impact to the corporation's consolidated statements of earnings or cash flows as a result of adopting this standard. The 2018 periods were not restated for the adoption of ASU 2016-02.
</t>
  </si>
  <si>
    <t>Consolidated Statements of Cash Flows</t>
  </si>
  <si>
    <t>Operating activities</t>
  </si>
  <si>
    <t>Adjustments to reconcile net earnings to net cash provided by operating
    activities</t>
  </si>
  <si>
    <t xml:space="preserve">Stock-based compensation </t>
  </si>
  <si>
    <t>Severance and restructuring charges</t>
  </si>
  <si>
    <t xml:space="preserve">Income taxes </t>
  </si>
  <si>
    <t>Net cash provided by operating activities</t>
  </si>
  <si>
    <t>Investing activities</t>
  </si>
  <si>
    <t>Net cash used for investing activities</t>
  </si>
  <si>
    <t>Financing activities</t>
  </si>
  <si>
    <t>Repayments of commercial paper, net</t>
  </si>
  <si>
    <t>Net cash used for financing activities</t>
  </si>
  <si>
    <t>Consolidated Statement of Equity</t>
  </si>
  <si>
    <t>Total
Stockholders'
Equity</t>
  </si>
  <si>
    <t>Noncontrolling
Interests
in Subsidiary</t>
  </si>
  <si>
    <t>Balance at Dec. 31, 2018</t>
  </si>
  <si>
    <t>Stock-based awards, ESOP activity and 
    other</t>
  </si>
  <si>
    <t>Balance at June 30, 2019</t>
  </si>
  <si>
    <t xml:space="preserve">Represents dividends of $2.20 per share declared for each of the first, second and third quarters of 2019. In the second quarter, the corporation declared the second and third quarter dividends. However, the third quarter dividend will be paid in Sept. 2019.
</t>
  </si>
  <si>
    <t>Other Financial and Operating Information</t>
  </si>
  <si>
    <t>(unaudited; in millions, except aircraft deliveries and weeks)</t>
  </si>
  <si>
    <t>2019
Outlook</t>
  </si>
  <si>
    <t>2018
Actual</t>
  </si>
  <si>
    <t>Service and non-service cost reconciliation</t>
  </si>
  <si>
    <t xml:space="preserve">The corporation records the non-service cost components of FAS pension expense as part of other non-operating expense, net in the consolidated statements of earnings. The non-service cost components in the table above relate only to the corporation's qualified defined benefit pension plans. The corporation expects total non-service costs for its qualified defined benefit pension plans in the table above, along with non-service costs for its other postretirement benefit plans of $115 million, to total $690 million for 2019. The corporation recorded non-service costs for its other postretirement benefit plans of $67 million in 2018, in addition to its total non-service costs for its qualified defined benefit pension plans in the table above, for a total of $868 million in 2018.
</t>
  </si>
  <si>
    <t>Backlog</t>
  </si>
  <si>
    <t>Total backlog</t>
  </si>
  <si>
    <t>Aircraft Deliveries</t>
  </si>
  <si>
    <t>F-35</t>
  </si>
  <si>
    <t>C-130J</t>
  </si>
  <si>
    <t>C-5</t>
  </si>
  <si>
    <t>Government helicopter programs</t>
  </si>
  <si>
    <t>Commercial helicopter programs</t>
  </si>
  <si>
    <t>International military helicopter programs</t>
  </si>
  <si>
    <t>Number of Weeks in Reporting Period</t>
  </si>
  <si>
    <t>First quarter</t>
  </si>
  <si>
    <t>Second quarter</t>
  </si>
  <si>
    <t>Third quarter</t>
  </si>
  <si>
    <t>Fourth quarter</t>
  </si>
  <si>
    <t>Net decrease in noncontrolling interests in 
    subsidiary</t>
  </si>
  <si>
    <t xml:space="preserve">Primarily represents the reclassification adjustment for the recognition of prior period amounts related to pension and other postretirement benefit plans.
</t>
  </si>
  <si>
    <r>
      <t>Consolidated Statements of Earnings</t>
    </r>
    <r>
      <rPr>
        <b/>
        <vertAlign val="superscript"/>
        <sz val="15"/>
        <color rgb="FF000000"/>
        <rFont val="Arial"/>
        <family val="2"/>
      </rPr>
      <t>1</t>
    </r>
  </si>
  <si>
    <r>
      <t>Other income, net</t>
    </r>
    <r>
      <rPr>
        <vertAlign val="superscript"/>
        <sz val="15"/>
        <color rgb="FF000000"/>
        <rFont val="Arial"/>
        <family val="2"/>
      </rPr>
      <t>3</t>
    </r>
  </si>
  <si>
    <r>
      <t>Income tax expense</t>
    </r>
    <r>
      <rPr>
        <vertAlign val="superscript"/>
        <sz val="15"/>
        <color rgb="FF000000"/>
        <rFont val="Arial"/>
        <family val="2"/>
      </rPr>
      <t>4</t>
    </r>
  </si>
  <si>
    <t>Common shares reported in stockholders' equity at end of period</t>
  </si>
  <si>
    <r>
      <rPr>
        <sz val="15"/>
        <color rgb="FF000000"/>
        <rFont val="Arial"/>
        <family val="2"/>
      </rPr>
      <t>Other current liabilities</t>
    </r>
    <r>
      <rPr>
        <vertAlign val="superscript"/>
        <sz val="15"/>
        <color rgb="FF000000"/>
        <rFont val="Arial"/>
        <family val="2"/>
      </rPr>
      <t>1</t>
    </r>
  </si>
  <si>
    <r>
      <rPr>
        <sz val="15"/>
        <color rgb="FF000000"/>
        <rFont val="Arial"/>
        <family val="2"/>
      </rPr>
      <t>Other noncurrent liabilities</t>
    </r>
    <r>
      <rPr>
        <vertAlign val="superscript"/>
        <sz val="15"/>
        <color rgb="FF000000"/>
        <rFont val="Arial"/>
        <family val="2"/>
      </rPr>
      <t>1</t>
    </r>
  </si>
  <si>
    <t>(in millions, except par value)</t>
  </si>
  <si>
    <r>
      <t>Other noncurrent assets</t>
    </r>
    <r>
      <rPr>
        <vertAlign val="superscript"/>
        <sz val="15"/>
        <color rgb="FF000000"/>
        <rFont val="Arial"/>
        <family val="2"/>
      </rPr>
      <t>1</t>
    </r>
  </si>
  <si>
    <r>
      <rPr>
        <sz val="15"/>
        <color rgb="FF000000"/>
        <rFont val="Arial"/>
        <family val="2"/>
      </rPr>
      <t>Other comprehensive income, net of tax</t>
    </r>
    <r>
      <rPr>
        <vertAlign val="superscript"/>
        <sz val="15"/>
        <color rgb="FF000000"/>
        <rFont val="Arial"/>
        <family val="2"/>
      </rPr>
      <t>1</t>
    </r>
  </si>
  <si>
    <r>
      <rPr>
        <sz val="15"/>
        <color rgb="FF000000"/>
        <rFont val="Arial"/>
        <family val="2"/>
      </rPr>
      <t>Dividends declared</t>
    </r>
    <r>
      <rPr>
        <vertAlign val="superscript"/>
        <sz val="15"/>
        <color rgb="FF000000"/>
        <rFont val="Arial"/>
        <family val="2"/>
      </rPr>
      <t>2</t>
    </r>
  </si>
  <si>
    <r>
      <t>Non-operating FAS pension cost</t>
    </r>
    <r>
      <rPr>
        <vertAlign val="superscript"/>
        <sz val="15"/>
        <rFont val="Arial"/>
        <family val="2"/>
      </rPr>
      <t>1</t>
    </r>
  </si>
  <si>
    <r>
      <t xml:space="preserve">   Severance and restructuring charges </t>
    </r>
    <r>
      <rPr>
        <vertAlign val="superscript"/>
        <sz val="15"/>
        <color rgb="FF000000"/>
        <rFont val="Arial"/>
        <family val="2"/>
      </rPr>
      <t>1</t>
    </r>
  </si>
  <si>
    <r>
      <t xml:space="preserve">   Other, net </t>
    </r>
    <r>
      <rPr>
        <vertAlign val="superscript"/>
        <sz val="15"/>
        <rFont val="Arial"/>
        <family val="2"/>
      </rPr>
      <t>2</t>
    </r>
  </si>
  <si>
    <r>
      <t>Cost of sales</t>
    </r>
    <r>
      <rPr>
        <vertAlign val="superscript"/>
        <sz val="15"/>
        <rFont val="Arial"/>
        <family val="2"/>
      </rPr>
      <t>2</t>
    </r>
  </si>
</sst>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quot;-&quot;#0;#0;_(@_)"/>
    <numFmt numFmtId="165" formatCode="#0_)%;\(#0\)%;\-_)\%;_(@_)"/>
    <numFmt numFmtId="166" formatCode="#0.0_)%;\(#0.0\)%;\-_)\%;_(@_)"/>
    <numFmt numFmtId="167" formatCode="&quot;$&quot;* #,##0.00_);&quot;$&quot;* \(#,##0.00\);&quot;$&quot;* \-_);_(@_)"/>
    <numFmt numFmtId="168" formatCode="#0.0,,;&quot;-&quot;#0.0,,;#0.0,,;_(@_)"/>
    <numFmt numFmtId="169" formatCode="_(* #,##0_);_(* \(#,##0\);_(* &quot;-&quot;??_);_(@_)"/>
    <numFmt numFmtId="170" formatCode="_(&quot;$&quot;* #,##0_);_(&quot;$&quot;* \(#,##0\);_(&quot;$&quot;* &quot;-&quot;??_);_(@_)"/>
  </numFmts>
  <fonts count="9" x14ac:knownFonts="1">
    <font>
      <sz val="10"/>
      <name val="Arial"/>
    </font>
    <font>
      <sz val="10"/>
      <name val="Arial"/>
    </font>
    <font>
      <b/>
      <sz val="15"/>
      <name val="Arial"/>
      <family val="2"/>
    </font>
    <font>
      <sz val="15"/>
      <name val="Arial"/>
      <family val="2"/>
    </font>
    <font>
      <b/>
      <sz val="15"/>
      <color rgb="FF000000"/>
      <name val="Arial"/>
      <family val="2"/>
    </font>
    <font>
      <b/>
      <vertAlign val="superscript"/>
      <sz val="15"/>
      <color rgb="FF000000"/>
      <name val="Arial"/>
      <family val="2"/>
    </font>
    <font>
      <vertAlign val="superscript"/>
      <sz val="15"/>
      <name val="Arial"/>
      <family val="2"/>
    </font>
    <font>
      <sz val="15"/>
      <color rgb="FF000000"/>
      <name val="Arial"/>
      <family val="2"/>
    </font>
    <font>
      <vertAlign val="superscript"/>
      <sz val="15"/>
      <color rgb="FF000000"/>
      <name val="Arial"/>
      <family val="2"/>
    </font>
  </fonts>
  <fills count="3">
    <fill>
      <patternFill patternType="none"/>
    </fill>
    <fill>
      <patternFill patternType="gray125"/>
    </fill>
    <fill>
      <patternFill patternType="solid">
        <fgColor theme="0"/>
        <bgColor indexed="64"/>
      </patternFill>
    </fill>
  </fills>
  <borders count="9">
    <border>
      <left/>
      <right/>
      <top/>
      <bottom/>
      <diagonal/>
    </border>
    <border>
      <left/>
      <right/>
      <top style="thin">
        <color rgb="FF000000"/>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style="double">
        <color rgb="FF000000"/>
      </bottom>
      <diagonal/>
    </border>
    <border>
      <left/>
      <right/>
      <top style="double">
        <color rgb="FF000000"/>
      </top>
      <bottom/>
      <diagonal/>
    </border>
    <border>
      <left/>
      <right/>
      <top style="double">
        <color rgb="FF000000"/>
      </top>
      <bottom style="double">
        <color rgb="FF000000"/>
      </bottom>
      <diagonal/>
    </border>
    <border>
      <left/>
      <right/>
      <top/>
      <bottom style="medium">
        <color indexed="64"/>
      </bottom>
      <diagonal/>
    </border>
    <border>
      <left/>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77">
    <xf numFmtId="0" fontId="0" fillId="0" borderId="0" xfId="0" applyAlignment="1">
      <alignment wrapText="1"/>
    </xf>
    <xf numFmtId="0" fontId="3" fillId="2" borderId="0" xfId="0" applyFont="1" applyFill="1" applyAlignment="1">
      <alignment wrapText="1"/>
    </xf>
    <xf numFmtId="0" fontId="0" fillId="2" borderId="0" xfId="0" applyFill="1" applyAlignment="1">
      <alignment wrapText="1"/>
    </xf>
    <xf numFmtId="166" fontId="2" fillId="2" borderId="6" xfId="0" applyNumberFormat="1" applyFont="1" applyFill="1" applyBorder="1" applyAlignment="1">
      <alignment wrapText="1"/>
    </xf>
    <xf numFmtId="166" fontId="3" fillId="2" borderId="6" xfId="0" applyNumberFormat="1" applyFont="1" applyFill="1" applyBorder="1" applyAlignment="1">
      <alignment wrapText="1"/>
    </xf>
    <xf numFmtId="0" fontId="2" fillId="2" borderId="5" xfId="0" applyFont="1" applyFill="1" applyBorder="1" applyAlignment="1">
      <alignment wrapText="1"/>
    </xf>
    <xf numFmtId="0" fontId="3" fillId="2" borderId="5" xfId="0" applyFont="1" applyFill="1" applyBorder="1" applyAlignment="1">
      <alignment wrapText="1"/>
    </xf>
    <xf numFmtId="167" fontId="2" fillId="2" borderId="0" xfId="0" applyNumberFormat="1" applyFont="1" applyFill="1" applyAlignment="1">
      <alignment wrapText="1"/>
    </xf>
    <xf numFmtId="167" fontId="3" fillId="2" borderId="0" xfId="0" applyNumberFormat="1" applyFont="1" applyFill="1" applyAlignment="1">
      <alignment wrapText="1"/>
    </xf>
    <xf numFmtId="168" fontId="2" fillId="2" borderId="0" xfId="0" applyNumberFormat="1" applyFont="1" applyFill="1" applyAlignment="1">
      <alignment wrapText="1"/>
    </xf>
    <xf numFmtId="168" fontId="3" fillId="2" borderId="0" xfId="0" applyNumberFormat="1" applyFont="1" applyFill="1" applyAlignment="1">
      <alignment wrapText="1"/>
    </xf>
    <xf numFmtId="0" fontId="3" fillId="2" borderId="0" xfId="0" applyFont="1" applyFill="1" applyAlignment="1"/>
    <xf numFmtId="164" fontId="2" fillId="2" borderId="0" xfId="0" applyNumberFormat="1" applyFont="1" applyFill="1" applyAlignment="1">
      <alignment wrapText="1"/>
    </xf>
    <xf numFmtId="164" fontId="3" fillId="2" borderId="0" xfId="0" applyNumberFormat="1" applyFont="1" applyFill="1" applyAlignment="1">
      <alignment wrapText="1"/>
    </xf>
    <xf numFmtId="164" fontId="6" fillId="2" borderId="0" xfId="0" applyNumberFormat="1" applyFont="1" applyFill="1" applyAlignment="1">
      <alignment horizontal="left" vertical="top" wrapText="1"/>
    </xf>
    <xf numFmtId="0" fontId="2" fillId="2" borderId="0" xfId="0" applyFont="1" applyFill="1" applyBorder="1" applyAlignment="1">
      <alignment horizontal="center" wrapText="1"/>
    </xf>
    <xf numFmtId="0" fontId="2" fillId="2" borderId="8" xfId="0" applyFont="1" applyFill="1" applyBorder="1" applyAlignment="1">
      <alignment horizontal="center" wrapText="1"/>
    </xf>
    <xf numFmtId="166" fontId="2" fillId="2" borderId="0" xfId="0" applyNumberFormat="1" applyFont="1" applyFill="1" applyAlignment="1">
      <alignment wrapText="1"/>
    </xf>
    <xf numFmtId="166" fontId="3" fillId="2" borderId="0" xfId="0" applyNumberFormat="1" applyFont="1" applyFill="1" applyAlignment="1">
      <alignment wrapText="1"/>
    </xf>
    <xf numFmtId="0" fontId="2" fillId="2" borderId="0" xfId="0" applyFont="1" applyFill="1" applyAlignment="1">
      <alignment wrapText="1" indent="1"/>
    </xf>
    <xf numFmtId="0" fontId="3" fillId="2" borderId="0" xfId="0" applyFont="1" applyFill="1" applyAlignment="1">
      <alignment horizontal="center" wrapText="1"/>
    </xf>
    <xf numFmtId="165" fontId="3" fillId="2" borderId="0" xfId="0" applyNumberFormat="1" applyFont="1" applyFill="1" applyAlignment="1">
      <alignment horizontal="right" wrapText="1"/>
    </xf>
    <xf numFmtId="0" fontId="3" fillId="2" borderId="0" xfId="0" applyFont="1" applyFill="1" applyAlignment="1">
      <alignment horizontal="right" wrapText="1"/>
    </xf>
    <xf numFmtId="41" fontId="2" fillId="2" borderId="0" xfId="0" applyNumberFormat="1" applyFont="1" applyFill="1" applyAlignment="1">
      <alignment wrapText="1"/>
    </xf>
    <xf numFmtId="41" fontId="3" fillId="2" borderId="0" xfId="0" applyNumberFormat="1" applyFont="1" applyFill="1" applyAlignment="1">
      <alignment wrapText="1"/>
    </xf>
    <xf numFmtId="41" fontId="2" fillId="2" borderId="2" xfId="0" applyNumberFormat="1" applyFont="1" applyFill="1" applyBorder="1" applyAlignment="1">
      <alignment wrapText="1"/>
    </xf>
    <xf numFmtId="41" fontId="3" fillId="2" borderId="2" xfId="0" applyNumberFormat="1" applyFont="1" applyFill="1" applyBorder="1" applyAlignment="1">
      <alignment wrapText="1"/>
    </xf>
    <xf numFmtId="42" fontId="2" fillId="2" borderId="4" xfId="0" applyNumberFormat="1" applyFont="1" applyFill="1" applyBorder="1" applyAlignment="1">
      <alignment wrapText="1"/>
    </xf>
    <xf numFmtId="42" fontId="3" fillId="2" borderId="4" xfId="0" applyNumberFormat="1" applyFont="1" applyFill="1" applyBorder="1" applyAlignment="1">
      <alignment wrapText="1"/>
    </xf>
    <xf numFmtId="164" fontId="2" fillId="2" borderId="0" xfId="0" applyNumberFormat="1" applyFont="1" applyFill="1" applyBorder="1" applyAlignment="1">
      <alignment wrapText="1"/>
    </xf>
    <xf numFmtId="164" fontId="2" fillId="2" borderId="7" xfId="0" applyNumberFormat="1" applyFont="1" applyFill="1" applyBorder="1" applyAlignment="1">
      <alignment horizontal="center" wrapText="1"/>
    </xf>
    <xf numFmtId="164" fontId="3" fillId="2" borderId="0" xfId="0" applyNumberFormat="1" applyFont="1" applyFill="1" applyBorder="1" applyAlignment="1">
      <alignment wrapText="1"/>
    </xf>
    <xf numFmtId="41" fontId="2" fillId="2" borderId="0" xfId="0" applyNumberFormat="1" applyFont="1" applyFill="1" applyBorder="1" applyAlignment="1">
      <alignment wrapText="1"/>
    </xf>
    <xf numFmtId="41" fontId="3" fillId="2" borderId="0" xfId="0" applyNumberFormat="1" applyFont="1" applyFill="1" applyBorder="1" applyAlignment="1">
      <alignment wrapText="1"/>
    </xf>
    <xf numFmtId="0" fontId="2" fillId="2" borderId="7" xfId="0" applyFont="1" applyFill="1" applyBorder="1" applyAlignment="1">
      <alignment horizontal="center" wrapText="1"/>
    </xf>
    <xf numFmtId="42" fontId="2" fillId="2" borderId="0" xfId="0" applyNumberFormat="1" applyFont="1" applyFill="1" applyBorder="1" applyAlignment="1">
      <alignment wrapText="1"/>
    </xf>
    <xf numFmtId="42" fontId="3" fillId="2" borderId="0" xfId="0" applyNumberFormat="1" applyFont="1" applyFill="1" applyBorder="1" applyAlignment="1">
      <alignment wrapText="1"/>
    </xf>
    <xf numFmtId="0" fontId="3" fillId="2" borderId="0" xfId="0" applyFont="1" applyFill="1" applyBorder="1" applyAlignment="1">
      <alignment wrapText="1"/>
    </xf>
    <xf numFmtId="169" fontId="2" fillId="2" borderId="0" xfId="1" applyNumberFormat="1" applyFont="1" applyFill="1" applyAlignment="1">
      <alignment wrapText="1"/>
    </xf>
    <xf numFmtId="169" fontId="2" fillId="2" borderId="2" xfId="1" applyNumberFormat="1" applyFont="1" applyFill="1" applyBorder="1" applyAlignment="1">
      <alignment wrapText="1"/>
    </xf>
    <xf numFmtId="169" fontId="2" fillId="2" borderId="3" xfId="1" applyNumberFormat="1" applyFont="1" applyFill="1" applyBorder="1" applyAlignment="1">
      <alignment wrapText="1"/>
    </xf>
    <xf numFmtId="169" fontId="3" fillId="2" borderId="1" xfId="1" applyNumberFormat="1" applyFont="1" applyFill="1" applyBorder="1" applyAlignment="1">
      <alignment wrapText="1"/>
    </xf>
    <xf numFmtId="169" fontId="3" fillId="2" borderId="0" xfId="1" applyNumberFormat="1" applyFont="1" applyFill="1" applyAlignment="1">
      <alignment wrapText="1"/>
    </xf>
    <xf numFmtId="169" fontId="2" fillId="2" borderId="1" xfId="1" applyNumberFormat="1" applyFont="1" applyFill="1" applyBorder="1" applyAlignment="1">
      <alignment wrapText="1"/>
    </xf>
    <xf numFmtId="169" fontId="3" fillId="2" borderId="2" xfId="1" applyNumberFormat="1" applyFont="1" applyFill="1" applyBorder="1" applyAlignment="1">
      <alignment wrapText="1"/>
    </xf>
    <xf numFmtId="169" fontId="3" fillId="2" borderId="3" xfId="1" applyNumberFormat="1" applyFont="1" applyFill="1" applyBorder="1" applyAlignment="1">
      <alignment wrapText="1"/>
    </xf>
    <xf numFmtId="169" fontId="4" fillId="2" borderId="0" xfId="1" applyNumberFormat="1" applyFont="1" applyFill="1" applyAlignment="1">
      <alignment wrapText="1"/>
    </xf>
    <xf numFmtId="169" fontId="7" fillId="2" borderId="0" xfId="1" applyNumberFormat="1" applyFont="1" applyFill="1" applyAlignment="1">
      <alignment wrapText="1"/>
    </xf>
    <xf numFmtId="169" fontId="4" fillId="2" borderId="2" xfId="1" applyNumberFormat="1" applyFont="1" applyFill="1" applyBorder="1" applyAlignment="1">
      <alignment wrapText="1"/>
    </xf>
    <xf numFmtId="169" fontId="7" fillId="2" borderId="2" xfId="1" applyNumberFormat="1" applyFont="1" applyFill="1" applyBorder="1" applyAlignment="1">
      <alignment wrapText="1"/>
    </xf>
    <xf numFmtId="170" fontId="2" fillId="2" borderId="0" xfId="2" applyNumberFormat="1" applyFont="1" applyFill="1" applyBorder="1" applyAlignment="1">
      <alignment wrapText="1"/>
    </xf>
    <xf numFmtId="170" fontId="3" fillId="2" borderId="0" xfId="2" applyNumberFormat="1" applyFont="1" applyFill="1" applyBorder="1" applyAlignment="1">
      <alignment wrapText="1"/>
    </xf>
    <xf numFmtId="170" fontId="2" fillId="2" borderId="4" xfId="2" applyNumberFormat="1" applyFont="1" applyFill="1" applyBorder="1" applyAlignment="1">
      <alignment wrapText="1"/>
    </xf>
    <xf numFmtId="170" fontId="3" fillId="2" borderId="4" xfId="2" applyNumberFormat="1" applyFont="1" applyFill="1" applyBorder="1" applyAlignment="1">
      <alignment wrapText="1"/>
    </xf>
    <xf numFmtId="169" fontId="2" fillId="2" borderId="5" xfId="1" applyNumberFormat="1" applyFont="1" applyFill="1" applyBorder="1" applyAlignment="1">
      <alignment wrapText="1"/>
    </xf>
    <xf numFmtId="169" fontId="3" fillId="2" borderId="5" xfId="1" applyNumberFormat="1" applyFont="1" applyFill="1" applyBorder="1" applyAlignment="1">
      <alignment wrapText="1"/>
    </xf>
    <xf numFmtId="170" fontId="2" fillId="2" borderId="0" xfId="2" applyNumberFormat="1" applyFont="1" applyFill="1" applyAlignment="1">
      <alignment wrapText="1"/>
    </xf>
    <xf numFmtId="170" fontId="3" fillId="2" borderId="0" xfId="2" applyNumberFormat="1" applyFont="1" applyFill="1" applyAlignment="1">
      <alignment wrapText="1"/>
    </xf>
    <xf numFmtId="0" fontId="3" fillId="2" borderId="0" xfId="0" applyFont="1" applyFill="1" applyBorder="1" applyAlignment="1">
      <alignment horizontal="center" wrapText="1"/>
    </xf>
    <xf numFmtId="0" fontId="3" fillId="2" borderId="0" xfId="0" applyFont="1" applyFill="1" applyAlignment="1">
      <alignment horizontal="left" vertical="top" wrapText="1"/>
    </xf>
    <xf numFmtId="0" fontId="3" fillId="2" borderId="0" xfId="0" applyFont="1" applyFill="1" applyAlignment="1">
      <alignment wrapText="1"/>
    </xf>
    <xf numFmtId="0" fontId="3" fillId="2" borderId="0" xfId="0" applyFont="1" applyFill="1" applyAlignment="1">
      <alignment wrapText="1" indent="2"/>
    </xf>
    <xf numFmtId="0" fontId="2" fillId="2" borderId="0" xfId="0" applyFont="1" applyFill="1" applyAlignment="1">
      <alignment wrapText="1"/>
    </xf>
    <xf numFmtId="0" fontId="7" fillId="2" borderId="0" xfId="0" applyFont="1" applyFill="1" applyAlignment="1">
      <alignment wrapText="1"/>
    </xf>
    <xf numFmtId="0" fontId="2" fillId="2" borderId="7" xfId="0" applyFont="1" applyFill="1" applyBorder="1" applyAlignment="1">
      <alignment horizontal="center" wrapText="1"/>
    </xf>
    <xf numFmtId="0" fontId="3" fillId="2" borderId="7" xfId="0" applyFont="1" applyFill="1" applyBorder="1" applyAlignment="1">
      <alignment wrapText="1"/>
    </xf>
    <xf numFmtId="0" fontId="4" fillId="2" borderId="0" xfId="0" applyFont="1" applyFill="1" applyAlignment="1">
      <alignment wrapText="1"/>
    </xf>
    <xf numFmtId="0" fontId="3" fillId="2" borderId="0" xfId="0" applyFont="1" applyFill="1" applyAlignment="1">
      <alignment vertical="top" wrapText="1"/>
    </xf>
    <xf numFmtId="0" fontId="3" fillId="2" borderId="0" xfId="0" applyFont="1" applyFill="1" applyAlignment="1">
      <alignment wrapText="1" indent="1"/>
    </xf>
    <xf numFmtId="0" fontId="2" fillId="2" borderId="0" xfId="0" applyFont="1" applyFill="1" applyAlignment="1">
      <alignment wrapText="1" indent="2"/>
    </xf>
    <xf numFmtId="169" fontId="2" fillId="2" borderId="0" xfId="1" applyNumberFormat="1" applyFont="1" applyFill="1" applyAlignment="1">
      <alignment wrapText="1"/>
    </xf>
    <xf numFmtId="169" fontId="3" fillId="2" borderId="0" xfId="1" applyNumberFormat="1" applyFont="1" applyFill="1" applyAlignment="1">
      <alignment wrapText="1"/>
    </xf>
    <xf numFmtId="169" fontId="2" fillId="2" borderId="0" xfId="1" applyNumberFormat="1" applyFont="1" applyFill="1" applyAlignment="1">
      <alignment wrapText="1" indent="2"/>
    </xf>
    <xf numFmtId="169" fontId="3" fillId="2" borderId="0" xfId="1" applyNumberFormat="1" applyFont="1" applyFill="1" applyAlignment="1">
      <alignment wrapText="1" indent="1"/>
    </xf>
    <xf numFmtId="0" fontId="3" fillId="2" borderId="0" xfId="0" applyFont="1" applyFill="1" applyAlignment="1">
      <alignment wrapText="1" indent="3"/>
    </xf>
    <xf numFmtId="0" fontId="7" fillId="2" borderId="0" xfId="0" applyFont="1" applyFill="1" applyAlignment="1">
      <alignment horizontal="left" vertical="top" wrapText="1"/>
    </xf>
    <xf numFmtId="0" fontId="2" fillId="2" borderId="0" xfId="0" applyFont="1" applyFill="1" applyAlignment="1">
      <alignment wrapText="1" inden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2"/>
  <sheetViews>
    <sheetView tabSelected="1" showRuler="0" topLeftCell="A16" zoomScale="70" zoomScaleNormal="70" workbookViewId="0">
      <selection activeCell="H52" sqref="H52"/>
    </sheetView>
  </sheetViews>
  <sheetFormatPr defaultColWidth="13.7109375" defaultRowHeight="12.75" x14ac:dyDescent="0.2"/>
  <cols>
    <col min="1" max="1" width="3.42578125" style="2" customWidth="1"/>
    <col min="2" max="2" width="85.42578125" style="2" customWidth="1"/>
    <col min="3" max="3" width="1" style="2" customWidth="1"/>
    <col min="4" max="4" width="18.140625" style="2" customWidth="1"/>
    <col min="5" max="5" width="1" style="2" customWidth="1"/>
    <col min="6" max="6" width="18.140625" style="2" customWidth="1"/>
    <col min="7" max="7" width="1" style="2" customWidth="1"/>
    <col min="8" max="8" width="20.5703125" style="2" customWidth="1"/>
    <col min="9" max="9" width="1" style="2" customWidth="1"/>
    <col min="10" max="10" width="18.140625" style="2" customWidth="1"/>
    <col min="11" max="16384" width="13.7109375" style="2"/>
  </cols>
  <sheetData>
    <row r="1" spans="1:10" ht="19.5" x14ac:dyDescent="0.3">
      <c r="A1" s="62" t="s">
        <v>72</v>
      </c>
      <c r="B1" s="62"/>
      <c r="C1" s="1"/>
      <c r="D1" s="1"/>
      <c r="E1" s="1"/>
      <c r="F1" s="1"/>
      <c r="G1" s="1"/>
      <c r="H1" s="1"/>
      <c r="I1" s="1"/>
      <c r="J1" s="1"/>
    </row>
    <row r="2" spans="1:10" ht="19.5" x14ac:dyDescent="0.3">
      <c r="A2" s="66" t="s">
        <v>137</v>
      </c>
      <c r="B2" s="62"/>
      <c r="C2" s="1"/>
      <c r="D2" s="1"/>
      <c r="E2" s="1"/>
      <c r="F2" s="1"/>
      <c r="G2" s="1"/>
      <c r="H2" s="1"/>
      <c r="I2" s="1"/>
      <c r="J2" s="1"/>
    </row>
    <row r="3" spans="1:10" ht="19.5" x14ac:dyDescent="0.3">
      <c r="A3" s="62" t="s">
        <v>73</v>
      </c>
      <c r="B3" s="62"/>
      <c r="C3" s="1"/>
      <c r="D3" s="1"/>
      <c r="E3" s="1"/>
      <c r="F3" s="1"/>
      <c r="G3" s="1"/>
      <c r="H3" s="1"/>
      <c r="I3" s="1"/>
      <c r="J3" s="1"/>
    </row>
    <row r="4" spans="1:10" ht="18.75" x14ac:dyDescent="0.25">
      <c r="A4" s="1"/>
      <c r="B4" s="1"/>
      <c r="C4" s="1"/>
      <c r="D4" s="1"/>
      <c r="E4" s="1"/>
      <c r="F4" s="1"/>
      <c r="G4" s="1"/>
      <c r="H4" s="1"/>
      <c r="I4" s="1"/>
      <c r="J4" s="1"/>
    </row>
    <row r="5" spans="1:10" ht="20.25" thickBot="1" x14ac:dyDescent="0.35">
      <c r="A5" s="1"/>
      <c r="B5" s="1"/>
      <c r="C5" s="1"/>
      <c r="D5" s="64" t="s">
        <v>10</v>
      </c>
      <c r="E5" s="65"/>
      <c r="F5" s="65"/>
      <c r="G5" s="1"/>
      <c r="H5" s="64" t="s">
        <v>0</v>
      </c>
      <c r="I5" s="65"/>
      <c r="J5" s="65"/>
    </row>
    <row r="6" spans="1:10" ht="39.75" thickBot="1" x14ac:dyDescent="0.35">
      <c r="A6" s="1"/>
      <c r="B6" s="1"/>
      <c r="C6" s="1"/>
      <c r="D6" s="16" t="s">
        <v>1</v>
      </c>
      <c r="E6" s="15"/>
      <c r="F6" s="16" t="s">
        <v>2</v>
      </c>
      <c r="G6" s="1"/>
      <c r="H6" s="16" t="s">
        <v>1</v>
      </c>
      <c r="I6" s="15"/>
      <c r="J6" s="16" t="s">
        <v>2</v>
      </c>
    </row>
    <row r="7" spans="1:10" ht="20.100000000000001" customHeight="1" x14ac:dyDescent="0.3">
      <c r="A7" s="62" t="s">
        <v>59</v>
      </c>
      <c r="B7" s="62"/>
      <c r="C7" s="1"/>
      <c r="D7" s="50">
        <v>14427</v>
      </c>
      <c r="E7" s="42"/>
      <c r="F7" s="51">
        <v>13398</v>
      </c>
      <c r="G7" s="42"/>
      <c r="H7" s="50">
        <v>28763</v>
      </c>
      <c r="I7" s="42"/>
      <c r="J7" s="51">
        <v>25033</v>
      </c>
    </row>
    <row r="8" spans="1:10" ht="21.75" customHeight="1" x14ac:dyDescent="0.3">
      <c r="A8" s="60" t="s">
        <v>150</v>
      </c>
      <c r="B8" s="60"/>
      <c r="C8" s="1"/>
      <c r="D8" s="39">
        <v>-12434</v>
      </c>
      <c r="E8" s="42"/>
      <c r="F8" s="44">
        <v>-11645</v>
      </c>
      <c r="G8" s="42"/>
      <c r="H8" s="39">
        <v>-24582</v>
      </c>
      <c r="I8" s="42"/>
      <c r="J8" s="44">
        <v>-21622</v>
      </c>
    </row>
    <row r="9" spans="1:10" ht="20.100000000000001" customHeight="1" x14ac:dyDescent="0.3">
      <c r="A9" s="60" t="s">
        <v>74</v>
      </c>
      <c r="B9" s="60"/>
      <c r="C9" s="1"/>
      <c r="D9" s="43">
        <f>D7+D8</f>
        <v>1993</v>
      </c>
      <c r="E9" s="42"/>
      <c r="F9" s="41">
        <f>F7+F8</f>
        <v>1753</v>
      </c>
      <c r="G9" s="42"/>
      <c r="H9" s="43">
        <f>H7+H8</f>
        <v>4181</v>
      </c>
      <c r="I9" s="42"/>
      <c r="J9" s="41">
        <f>J7+J8</f>
        <v>3411</v>
      </c>
    </row>
    <row r="10" spans="1:10" ht="22.5" customHeight="1" x14ac:dyDescent="0.3">
      <c r="A10" s="63" t="s">
        <v>138</v>
      </c>
      <c r="B10" s="60"/>
      <c r="C10" s="1"/>
      <c r="D10" s="39">
        <v>15</v>
      </c>
      <c r="E10" s="42"/>
      <c r="F10" s="44">
        <v>42</v>
      </c>
      <c r="G10" s="42"/>
      <c r="H10" s="39">
        <v>110</v>
      </c>
      <c r="I10" s="42"/>
      <c r="J10" s="44">
        <v>109</v>
      </c>
    </row>
    <row r="11" spans="1:10" ht="21.75" customHeight="1" x14ac:dyDescent="0.3">
      <c r="A11" s="62" t="s">
        <v>61</v>
      </c>
      <c r="B11" s="62"/>
      <c r="C11" s="1"/>
      <c r="D11" s="43">
        <f>D9+D10</f>
        <v>2008</v>
      </c>
      <c r="E11" s="42"/>
      <c r="F11" s="41">
        <f>F9+F10</f>
        <v>1795</v>
      </c>
      <c r="G11" s="42"/>
      <c r="H11" s="43">
        <f>H9+H10</f>
        <v>4291</v>
      </c>
      <c r="I11" s="42"/>
      <c r="J11" s="41">
        <f>J9+J10</f>
        <v>3520</v>
      </c>
    </row>
    <row r="12" spans="1:10" ht="24.75" customHeight="1" x14ac:dyDescent="0.3">
      <c r="A12" s="60" t="s">
        <v>75</v>
      </c>
      <c r="B12" s="60"/>
      <c r="C12" s="1"/>
      <c r="D12" s="46">
        <v>-163</v>
      </c>
      <c r="E12" s="42"/>
      <c r="F12" s="47">
        <v>-165</v>
      </c>
      <c r="G12" s="42"/>
      <c r="H12" s="47">
        <v>-334</v>
      </c>
      <c r="I12" s="42"/>
      <c r="J12" s="47">
        <v>-320</v>
      </c>
    </row>
    <row r="13" spans="1:10" ht="24" customHeight="1" x14ac:dyDescent="0.3">
      <c r="A13" s="60" t="s">
        <v>76</v>
      </c>
      <c r="B13" s="60"/>
      <c r="C13" s="1"/>
      <c r="D13" s="48">
        <v>-162</v>
      </c>
      <c r="E13" s="42"/>
      <c r="F13" s="49">
        <v>-210</v>
      </c>
      <c r="G13" s="42"/>
      <c r="H13" s="48">
        <v>-329</v>
      </c>
      <c r="I13" s="42"/>
      <c r="J13" s="49">
        <v>-420</v>
      </c>
    </row>
    <row r="14" spans="1:10" ht="20.100000000000001" customHeight="1" x14ac:dyDescent="0.3">
      <c r="A14" s="60" t="s">
        <v>77</v>
      </c>
      <c r="B14" s="60"/>
      <c r="C14" s="1"/>
      <c r="D14" s="43">
        <f>SUM(D11:D13)</f>
        <v>1683</v>
      </c>
      <c r="E14" s="42"/>
      <c r="F14" s="41">
        <f>SUM(F11:F13)</f>
        <v>1420</v>
      </c>
      <c r="G14" s="42"/>
      <c r="H14" s="43">
        <f>SUM(H11:H13)</f>
        <v>3628</v>
      </c>
      <c r="I14" s="42"/>
      <c r="J14" s="41">
        <f>SUM(J11:J13)</f>
        <v>2780</v>
      </c>
    </row>
    <row r="15" spans="1:10" ht="25.5" customHeight="1" x14ac:dyDescent="0.3">
      <c r="A15" s="63" t="s">
        <v>139</v>
      </c>
      <c r="B15" s="60"/>
      <c r="C15" s="1"/>
      <c r="D15" s="39">
        <v>-263</v>
      </c>
      <c r="E15" s="42"/>
      <c r="F15" s="44">
        <v>-257</v>
      </c>
      <c r="G15" s="42"/>
      <c r="H15" s="39">
        <v>-504</v>
      </c>
      <c r="I15" s="42"/>
      <c r="J15" s="44">
        <v>-460</v>
      </c>
    </row>
    <row r="16" spans="1:10" ht="22.5" customHeight="1" x14ac:dyDescent="0.3">
      <c r="A16" s="62" t="s">
        <v>11</v>
      </c>
      <c r="B16" s="62"/>
      <c r="C16" s="1"/>
      <c r="D16" s="52">
        <f>D14+D15</f>
        <v>1420</v>
      </c>
      <c r="E16" s="42"/>
      <c r="F16" s="53">
        <f>F14+F15</f>
        <v>1163</v>
      </c>
      <c r="G16" s="42"/>
      <c r="H16" s="52">
        <f>H14+H15</f>
        <v>3124</v>
      </c>
      <c r="I16" s="42"/>
      <c r="J16" s="53">
        <f>J14+J15</f>
        <v>2320</v>
      </c>
    </row>
    <row r="17" spans="1:10" ht="25.5" customHeight="1" x14ac:dyDescent="0.3">
      <c r="A17" s="61" t="s">
        <v>78</v>
      </c>
      <c r="B17" s="61"/>
      <c r="C17" s="1"/>
      <c r="D17" s="3">
        <v>0.156</v>
      </c>
      <c r="E17" s="1"/>
      <c r="F17" s="4">
        <v>0.18099999999999999</v>
      </c>
      <c r="G17" s="1"/>
      <c r="H17" s="3">
        <v>0.13900000000000001</v>
      </c>
      <c r="I17" s="1"/>
      <c r="J17" s="4">
        <v>0.16500000000000001</v>
      </c>
    </row>
    <row r="18" spans="1:10" ht="19.5" x14ac:dyDescent="0.3">
      <c r="A18" s="1"/>
      <c r="B18" s="1"/>
      <c r="C18" s="1"/>
      <c r="D18" s="5"/>
      <c r="E18" s="1"/>
      <c r="F18" s="6"/>
      <c r="G18" s="1"/>
      <c r="H18" s="5"/>
      <c r="I18" s="1"/>
      <c r="J18" s="6"/>
    </row>
    <row r="19" spans="1:10" ht="19.5" x14ac:dyDescent="0.3">
      <c r="A19" s="62" t="s">
        <v>79</v>
      </c>
      <c r="B19" s="62"/>
      <c r="C19" s="1"/>
      <c r="D19" s="1"/>
      <c r="E19" s="1"/>
      <c r="F19" s="1"/>
      <c r="G19" s="1"/>
      <c r="H19" s="1"/>
      <c r="I19" s="1"/>
      <c r="J19" s="1"/>
    </row>
    <row r="20" spans="1:10" ht="20.100000000000001" customHeight="1" x14ac:dyDescent="0.3">
      <c r="A20" s="61" t="s">
        <v>4</v>
      </c>
      <c r="B20" s="61"/>
      <c r="C20" s="1"/>
      <c r="D20" s="7">
        <v>5.03</v>
      </c>
      <c r="E20" s="1"/>
      <c r="F20" s="8">
        <v>4.08</v>
      </c>
      <c r="G20" s="1"/>
      <c r="H20" s="7">
        <v>11.07</v>
      </c>
      <c r="I20" s="1"/>
      <c r="J20" s="8">
        <v>8.1300000000000008</v>
      </c>
    </row>
    <row r="21" spans="1:10" ht="20.100000000000001" customHeight="1" x14ac:dyDescent="0.3">
      <c r="A21" s="61" t="s">
        <v>5</v>
      </c>
      <c r="B21" s="61"/>
      <c r="C21" s="1"/>
      <c r="D21" s="7">
        <v>5</v>
      </c>
      <c r="E21" s="1"/>
      <c r="F21" s="8">
        <v>4.05</v>
      </c>
      <c r="G21" s="1"/>
      <c r="H21" s="7">
        <v>11</v>
      </c>
      <c r="I21" s="1"/>
      <c r="J21" s="8">
        <v>8.07</v>
      </c>
    </row>
    <row r="22" spans="1:10" ht="18.75" x14ac:dyDescent="0.25">
      <c r="A22" s="1"/>
      <c r="B22" s="1"/>
      <c r="C22" s="1"/>
      <c r="D22" s="1"/>
      <c r="E22" s="1"/>
      <c r="F22" s="1"/>
      <c r="G22" s="1"/>
      <c r="H22" s="1"/>
      <c r="I22" s="1"/>
      <c r="J22" s="1"/>
    </row>
    <row r="23" spans="1:10" ht="19.5" x14ac:dyDescent="0.3">
      <c r="A23" s="62" t="s">
        <v>80</v>
      </c>
      <c r="B23" s="62"/>
      <c r="C23" s="1"/>
      <c r="D23" s="1"/>
      <c r="E23" s="1"/>
      <c r="F23" s="1"/>
      <c r="G23" s="1"/>
      <c r="H23" s="1"/>
      <c r="I23" s="1"/>
      <c r="J23" s="1"/>
    </row>
    <row r="24" spans="1:10" ht="20.100000000000001" customHeight="1" x14ac:dyDescent="0.3">
      <c r="A24" s="61" t="s">
        <v>4</v>
      </c>
      <c r="B24" s="61"/>
      <c r="C24" s="1"/>
      <c r="D24" s="9">
        <v>282200000</v>
      </c>
      <c r="E24" s="1"/>
      <c r="F24" s="10">
        <v>285000000</v>
      </c>
      <c r="G24" s="1"/>
      <c r="H24" s="9">
        <v>282300000</v>
      </c>
      <c r="I24" s="1"/>
      <c r="J24" s="10">
        <v>285200000</v>
      </c>
    </row>
    <row r="25" spans="1:10" ht="20.100000000000001" customHeight="1" x14ac:dyDescent="0.3">
      <c r="A25" s="61" t="s">
        <v>5</v>
      </c>
      <c r="B25" s="61"/>
      <c r="C25" s="1"/>
      <c r="D25" s="9">
        <v>283900000</v>
      </c>
      <c r="E25" s="1"/>
      <c r="F25" s="10">
        <v>287100000</v>
      </c>
      <c r="G25" s="1"/>
      <c r="H25" s="9">
        <v>284100000</v>
      </c>
      <c r="I25" s="1"/>
      <c r="J25" s="10">
        <v>287500000</v>
      </c>
    </row>
    <row r="26" spans="1:10" ht="16.7" customHeight="1" x14ac:dyDescent="0.25">
      <c r="A26" s="1"/>
      <c r="B26" s="1"/>
      <c r="C26" s="1"/>
      <c r="D26" s="1"/>
      <c r="E26" s="1"/>
      <c r="F26" s="1"/>
      <c r="G26" s="1"/>
      <c r="H26" s="1"/>
      <c r="I26" s="1"/>
      <c r="J26" s="1"/>
    </row>
    <row r="27" spans="1:10" ht="18" customHeight="1" x14ac:dyDescent="0.3">
      <c r="A27" s="11" t="s">
        <v>140</v>
      </c>
      <c r="B27" s="1"/>
      <c r="C27" s="1"/>
      <c r="D27" s="1"/>
      <c r="E27" s="1"/>
      <c r="F27" s="1"/>
      <c r="G27" s="1"/>
      <c r="H27" s="12">
        <v>281</v>
      </c>
      <c r="I27" s="1"/>
      <c r="J27" s="13">
        <v>283</v>
      </c>
    </row>
    <row r="28" spans="1:10" ht="9.9499999999999993" customHeight="1" x14ac:dyDescent="0.2"/>
    <row r="29" spans="1:10" ht="88.5" customHeight="1" x14ac:dyDescent="0.25">
      <c r="A29" s="14">
        <v>1</v>
      </c>
      <c r="B29" s="59" t="s">
        <v>81</v>
      </c>
      <c r="C29" s="60"/>
      <c r="D29" s="60"/>
      <c r="E29" s="60"/>
      <c r="F29" s="60"/>
      <c r="G29" s="60"/>
      <c r="H29" s="60"/>
      <c r="I29" s="60"/>
      <c r="J29" s="60"/>
    </row>
    <row r="30" spans="1:10" ht="68.25" customHeight="1" x14ac:dyDescent="0.2">
      <c r="A30" s="14">
        <v>2</v>
      </c>
      <c r="B30" s="59" t="s">
        <v>82</v>
      </c>
      <c r="C30" s="59"/>
      <c r="D30" s="59"/>
      <c r="E30" s="59"/>
      <c r="F30" s="59"/>
      <c r="G30" s="59"/>
      <c r="H30" s="59"/>
      <c r="I30" s="59"/>
      <c r="J30" s="59"/>
    </row>
    <row r="31" spans="1:10" ht="54.75" customHeight="1" x14ac:dyDescent="0.25">
      <c r="A31" s="14">
        <v>3</v>
      </c>
      <c r="B31" s="59" t="s">
        <v>83</v>
      </c>
      <c r="C31" s="60"/>
      <c r="D31" s="60"/>
      <c r="E31" s="60"/>
      <c r="F31" s="60"/>
      <c r="G31" s="60"/>
      <c r="H31" s="60"/>
      <c r="I31" s="60"/>
      <c r="J31" s="60"/>
    </row>
    <row r="32" spans="1:10" ht="101.25" customHeight="1" x14ac:dyDescent="0.25">
      <c r="A32" s="14">
        <v>4</v>
      </c>
      <c r="B32" s="59" t="s">
        <v>84</v>
      </c>
      <c r="C32" s="60"/>
      <c r="D32" s="60"/>
      <c r="E32" s="60"/>
      <c r="F32" s="60"/>
      <c r="G32" s="60"/>
      <c r="H32" s="60"/>
      <c r="I32" s="60"/>
      <c r="J32" s="60"/>
    </row>
  </sheetData>
  <mergeCells count="26">
    <mergeCell ref="A1:B1"/>
    <mergeCell ref="A2:B2"/>
    <mergeCell ref="A3:B3"/>
    <mergeCell ref="D5:F5"/>
    <mergeCell ref="A7:B7"/>
    <mergeCell ref="A8:B8"/>
    <mergeCell ref="H5:J5"/>
    <mergeCell ref="A9:B9"/>
    <mergeCell ref="A10:B10"/>
    <mergeCell ref="A11:B11"/>
    <mergeCell ref="A12:B12"/>
    <mergeCell ref="A13:B13"/>
    <mergeCell ref="A14:B14"/>
    <mergeCell ref="A15:B15"/>
    <mergeCell ref="A16:B16"/>
    <mergeCell ref="A17:B17"/>
    <mergeCell ref="A19:B19"/>
    <mergeCell ref="A20:B20"/>
    <mergeCell ref="A21:B21"/>
    <mergeCell ref="A23:B23"/>
    <mergeCell ref="B31:J31"/>
    <mergeCell ref="B32:J32"/>
    <mergeCell ref="A24:B24"/>
    <mergeCell ref="A25:B25"/>
    <mergeCell ref="B29:J29"/>
    <mergeCell ref="B30:J30"/>
  </mergeCells>
  <pageMargins left="0.75" right="0.75" top="1" bottom="1" header="0.5" footer="0.5"/>
  <pageSetup scale="54" orientation="landscape" r:id="rId1"/>
  <headerFooter>
    <oddFooter>&amp;CTable 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7"/>
  <sheetViews>
    <sheetView showRuler="0" zoomScale="70" zoomScaleNormal="70" workbookViewId="0">
      <selection activeCell="H52" sqref="H52"/>
    </sheetView>
  </sheetViews>
  <sheetFormatPr defaultColWidth="13.7109375" defaultRowHeight="18.75" x14ac:dyDescent="0.25"/>
  <cols>
    <col min="1" max="1" width="5.28515625" style="1" customWidth="1"/>
    <col min="2" max="2" width="70.42578125" style="1" customWidth="1"/>
    <col min="3" max="3" width="1" style="1" customWidth="1"/>
    <col min="4" max="4" width="15" style="1" customWidth="1"/>
    <col min="5" max="5" width="1" style="1" customWidth="1"/>
    <col min="6" max="6" width="18" style="1" customWidth="1"/>
    <col min="7" max="7" width="1" style="1" customWidth="1"/>
    <col min="8" max="8" width="18.42578125" style="1" customWidth="1"/>
    <col min="9" max="9" width="2.28515625" style="1" customWidth="1"/>
    <col min="10" max="10" width="17.7109375" style="1" customWidth="1"/>
    <col min="11" max="11" width="1" style="1" customWidth="1"/>
    <col min="12" max="12" width="17.28515625" style="1" customWidth="1"/>
    <col min="13" max="13" width="1" style="1" customWidth="1"/>
    <col min="14" max="14" width="18.5703125" style="1" customWidth="1"/>
    <col min="15" max="16384" width="13.7109375" style="1"/>
  </cols>
  <sheetData>
    <row r="1" spans="1:14" ht="19.5" x14ac:dyDescent="0.3">
      <c r="A1" s="62" t="s">
        <v>72</v>
      </c>
      <c r="B1" s="62"/>
    </row>
    <row r="2" spans="1:14" ht="19.5" x14ac:dyDescent="0.3">
      <c r="A2" s="62" t="s">
        <v>85</v>
      </c>
      <c r="B2" s="62"/>
      <c r="C2" s="60"/>
      <c r="D2" s="60"/>
    </row>
    <row r="3" spans="1:14" ht="19.5" x14ac:dyDescent="0.3">
      <c r="A3" s="62" t="s">
        <v>86</v>
      </c>
      <c r="B3" s="62"/>
    </row>
    <row r="5" spans="1:14" ht="20.25" thickBot="1" x14ac:dyDescent="0.35">
      <c r="D5" s="64" t="s">
        <v>10</v>
      </c>
      <c r="E5" s="65"/>
      <c r="F5" s="65"/>
      <c r="J5" s="64" t="s">
        <v>0</v>
      </c>
      <c r="K5" s="64"/>
      <c r="L5" s="64"/>
    </row>
    <row r="6" spans="1:14" ht="39" customHeight="1" thickBot="1" x14ac:dyDescent="0.35">
      <c r="D6" s="16" t="s">
        <v>1</v>
      </c>
      <c r="E6" s="15"/>
      <c r="F6" s="16" t="s">
        <v>2</v>
      </c>
      <c r="H6" s="34" t="s">
        <v>87</v>
      </c>
      <c r="J6" s="16" t="s">
        <v>1</v>
      </c>
      <c r="K6" s="15"/>
      <c r="L6" s="16" t="s">
        <v>2</v>
      </c>
      <c r="N6" s="34" t="s">
        <v>87</v>
      </c>
    </row>
    <row r="7" spans="1:14" ht="19.5" x14ac:dyDescent="0.3">
      <c r="A7" s="62" t="s">
        <v>59</v>
      </c>
      <c r="B7" s="60"/>
      <c r="D7" s="37"/>
      <c r="F7" s="37"/>
      <c r="H7" s="58"/>
      <c r="J7" s="37"/>
      <c r="L7" s="37"/>
      <c r="N7" s="37"/>
    </row>
    <row r="8" spans="1:14" ht="19.5" x14ac:dyDescent="0.3">
      <c r="A8" s="73" t="s">
        <v>6</v>
      </c>
      <c r="B8" s="71"/>
      <c r="C8" s="42"/>
      <c r="D8" s="56">
        <v>5550</v>
      </c>
      <c r="E8" s="42"/>
      <c r="F8" s="57">
        <v>5321</v>
      </c>
      <c r="H8" s="21">
        <v>0.04</v>
      </c>
      <c r="J8" s="56">
        <v>11134</v>
      </c>
      <c r="K8" s="42"/>
      <c r="L8" s="57">
        <v>9719</v>
      </c>
      <c r="N8" s="21">
        <v>0.15</v>
      </c>
    </row>
    <row r="9" spans="1:14" ht="19.5" x14ac:dyDescent="0.3">
      <c r="A9" s="73" t="s">
        <v>7</v>
      </c>
      <c r="B9" s="71"/>
      <c r="C9" s="42"/>
      <c r="D9" s="38">
        <v>2411</v>
      </c>
      <c r="E9" s="42"/>
      <c r="F9" s="42">
        <v>2085</v>
      </c>
      <c r="H9" s="21">
        <v>0.16</v>
      </c>
      <c r="J9" s="38">
        <v>4761</v>
      </c>
      <c r="K9" s="42"/>
      <c r="L9" s="42">
        <v>3762</v>
      </c>
      <c r="N9" s="21">
        <v>0.27</v>
      </c>
    </row>
    <row r="10" spans="1:14" ht="19.5" x14ac:dyDescent="0.3">
      <c r="A10" s="73" t="s">
        <v>8</v>
      </c>
      <c r="B10" s="71"/>
      <c r="C10" s="42"/>
      <c r="D10" s="38">
        <v>3768</v>
      </c>
      <c r="E10" s="42"/>
      <c r="F10" s="42">
        <v>3566</v>
      </c>
      <c r="H10" s="21">
        <v>0.06</v>
      </c>
      <c r="J10" s="38">
        <v>7530</v>
      </c>
      <c r="K10" s="42"/>
      <c r="L10" s="42">
        <v>6789</v>
      </c>
      <c r="N10" s="21">
        <v>0.11</v>
      </c>
    </row>
    <row r="11" spans="1:14" ht="19.5" x14ac:dyDescent="0.3">
      <c r="A11" s="73" t="s">
        <v>9</v>
      </c>
      <c r="B11" s="71"/>
      <c r="C11" s="42"/>
      <c r="D11" s="39">
        <v>2698</v>
      </c>
      <c r="E11" s="42"/>
      <c r="F11" s="44">
        <v>2426</v>
      </c>
      <c r="H11" s="21">
        <v>0.11</v>
      </c>
      <c r="J11" s="39">
        <v>5338</v>
      </c>
      <c r="K11" s="42"/>
      <c r="L11" s="44">
        <v>4763</v>
      </c>
      <c r="N11" s="21">
        <v>0.12</v>
      </c>
    </row>
    <row r="12" spans="1:14" ht="19.5" x14ac:dyDescent="0.3">
      <c r="A12" s="72" t="s">
        <v>60</v>
      </c>
      <c r="B12" s="71"/>
      <c r="C12" s="42"/>
      <c r="D12" s="52">
        <f>SUM(D8:D11)</f>
        <v>14427</v>
      </c>
      <c r="E12" s="42"/>
      <c r="F12" s="53">
        <f>SUM(F8:F11)</f>
        <v>13398</v>
      </c>
      <c r="H12" s="21">
        <v>0.08</v>
      </c>
      <c r="J12" s="52">
        <f>SUM(J8:J11)</f>
        <v>28763</v>
      </c>
      <c r="K12" s="42"/>
      <c r="L12" s="53">
        <f>SUM(L8:L11)</f>
        <v>25033</v>
      </c>
      <c r="N12" s="21">
        <v>0.15</v>
      </c>
    </row>
    <row r="13" spans="1:14" ht="19.5" x14ac:dyDescent="0.3">
      <c r="A13" s="71"/>
      <c r="B13" s="71"/>
      <c r="C13" s="42"/>
      <c r="D13" s="54"/>
      <c r="E13" s="42"/>
      <c r="F13" s="55"/>
      <c r="H13" s="22"/>
      <c r="J13" s="54"/>
      <c r="K13" s="42"/>
      <c r="L13" s="55"/>
      <c r="N13" s="22"/>
    </row>
    <row r="14" spans="1:14" ht="19.5" x14ac:dyDescent="0.3">
      <c r="A14" s="70" t="s">
        <v>61</v>
      </c>
      <c r="B14" s="71"/>
      <c r="C14" s="42"/>
      <c r="D14" s="42"/>
      <c r="E14" s="42"/>
      <c r="F14" s="42"/>
      <c r="H14" s="22"/>
      <c r="J14" s="42"/>
      <c r="K14" s="42"/>
      <c r="L14" s="42"/>
      <c r="N14" s="22"/>
    </row>
    <row r="15" spans="1:14" ht="19.5" x14ac:dyDescent="0.3">
      <c r="A15" s="73" t="s">
        <v>6</v>
      </c>
      <c r="B15" s="73"/>
      <c r="C15" s="42"/>
      <c r="D15" s="56">
        <v>592</v>
      </c>
      <c r="E15" s="42"/>
      <c r="F15" s="57">
        <v>572</v>
      </c>
      <c r="H15" s="21">
        <v>0.03</v>
      </c>
      <c r="J15" s="56">
        <v>1177</v>
      </c>
      <c r="K15" s="42"/>
      <c r="L15" s="57">
        <v>1046</v>
      </c>
      <c r="N15" s="21">
        <v>0.13</v>
      </c>
    </row>
    <row r="16" spans="1:14" ht="19.5" x14ac:dyDescent="0.3">
      <c r="A16" s="73" t="s">
        <v>7</v>
      </c>
      <c r="B16" s="73"/>
      <c r="C16" s="42"/>
      <c r="D16" s="38">
        <v>327</v>
      </c>
      <c r="E16" s="42"/>
      <c r="F16" s="42">
        <v>279</v>
      </c>
      <c r="H16" s="21">
        <v>0.17</v>
      </c>
      <c r="J16" s="38">
        <v>744</v>
      </c>
      <c r="K16" s="42"/>
      <c r="L16" s="42">
        <v>540</v>
      </c>
      <c r="N16" s="21">
        <v>0.38</v>
      </c>
    </row>
    <row r="17" spans="1:14" ht="19.5" x14ac:dyDescent="0.3">
      <c r="A17" s="73" t="s">
        <v>8</v>
      </c>
      <c r="B17" s="73"/>
      <c r="C17" s="42"/>
      <c r="D17" s="38">
        <v>347</v>
      </c>
      <c r="E17" s="42"/>
      <c r="F17" s="42">
        <v>341</v>
      </c>
      <c r="H17" s="21">
        <v>0.02</v>
      </c>
      <c r="J17" s="38">
        <v>726</v>
      </c>
      <c r="K17" s="42"/>
      <c r="L17" s="42">
        <v>652</v>
      </c>
      <c r="N17" s="21">
        <v>0.11</v>
      </c>
    </row>
    <row r="18" spans="1:14" ht="19.5" x14ac:dyDescent="0.3">
      <c r="A18" s="73" t="s">
        <v>9</v>
      </c>
      <c r="B18" s="73"/>
      <c r="C18" s="42"/>
      <c r="D18" s="39">
        <v>288</v>
      </c>
      <c r="E18" s="42"/>
      <c r="F18" s="44">
        <v>274</v>
      </c>
      <c r="H18" s="21">
        <v>0.05</v>
      </c>
      <c r="J18" s="39">
        <v>622</v>
      </c>
      <c r="K18" s="42"/>
      <c r="L18" s="44">
        <v>538</v>
      </c>
      <c r="N18" s="21">
        <v>0.16</v>
      </c>
    </row>
    <row r="19" spans="1:14" ht="19.5" x14ac:dyDescent="0.3">
      <c r="A19" s="72" t="s">
        <v>62</v>
      </c>
      <c r="B19" s="71"/>
      <c r="C19" s="42"/>
      <c r="D19" s="43">
        <f>SUM(D15:D18)</f>
        <v>1554</v>
      </c>
      <c r="E19" s="42"/>
      <c r="F19" s="41">
        <f>SUM(F15:F18)</f>
        <v>1466</v>
      </c>
      <c r="H19" s="21">
        <v>0.06</v>
      </c>
      <c r="J19" s="43">
        <f>SUM(J15:J18)</f>
        <v>3269</v>
      </c>
      <c r="K19" s="42"/>
      <c r="L19" s="41">
        <f>SUM(L15:L18)</f>
        <v>2776</v>
      </c>
      <c r="N19" s="21">
        <v>0.18</v>
      </c>
    </row>
    <row r="20" spans="1:14" ht="19.5" x14ac:dyDescent="0.3">
      <c r="A20" s="70" t="s">
        <v>63</v>
      </c>
      <c r="B20" s="71"/>
      <c r="C20" s="42"/>
      <c r="D20" s="42"/>
      <c r="E20" s="42"/>
      <c r="F20" s="42"/>
      <c r="H20" s="22"/>
      <c r="J20" s="42"/>
      <c r="K20" s="42"/>
      <c r="L20" s="42"/>
      <c r="N20" s="22"/>
    </row>
    <row r="21" spans="1:14" ht="19.5" x14ac:dyDescent="0.3">
      <c r="A21" s="73" t="s">
        <v>71</v>
      </c>
      <c r="B21" s="71"/>
      <c r="C21" s="42"/>
      <c r="D21" s="38">
        <v>512</v>
      </c>
      <c r="E21" s="42"/>
      <c r="F21" s="42">
        <v>451</v>
      </c>
      <c r="H21" s="22"/>
      <c r="J21" s="38">
        <v>1024</v>
      </c>
      <c r="K21" s="42"/>
      <c r="L21" s="42">
        <v>902</v>
      </c>
      <c r="N21" s="22"/>
    </row>
    <row r="22" spans="1:14" ht="19.5" customHeight="1" x14ac:dyDescent="0.3">
      <c r="A22" s="63" t="s">
        <v>148</v>
      </c>
      <c r="B22" s="60"/>
      <c r="C22" s="42"/>
      <c r="D22" s="38">
        <v>0</v>
      </c>
      <c r="E22" s="42"/>
      <c r="F22" s="42">
        <v>-96</v>
      </c>
      <c r="H22" s="22"/>
      <c r="J22" s="38">
        <v>0</v>
      </c>
      <c r="K22" s="42"/>
      <c r="L22" s="42">
        <v>-96</v>
      </c>
      <c r="N22" s="22"/>
    </row>
    <row r="23" spans="1:14" ht="21.75" customHeight="1" x14ac:dyDescent="0.3">
      <c r="A23" s="63" t="s">
        <v>149</v>
      </c>
      <c r="B23" s="60"/>
      <c r="C23" s="42"/>
      <c r="D23" s="39">
        <v>-58</v>
      </c>
      <c r="E23" s="42"/>
      <c r="F23" s="44">
        <v>-26</v>
      </c>
      <c r="H23" s="22"/>
      <c r="J23" s="39">
        <v>-2</v>
      </c>
      <c r="K23" s="42"/>
      <c r="L23" s="44">
        <v>-62</v>
      </c>
      <c r="N23" s="22"/>
    </row>
    <row r="24" spans="1:14" ht="19.5" x14ac:dyDescent="0.3">
      <c r="A24" s="70" t="s">
        <v>66</v>
      </c>
      <c r="B24" s="71"/>
      <c r="C24" s="42"/>
      <c r="D24" s="40">
        <f>SUM(D21:D23)</f>
        <v>454</v>
      </c>
      <c r="E24" s="42"/>
      <c r="F24" s="45">
        <f>SUM(F21:F23)</f>
        <v>329</v>
      </c>
      <c r="H24" s="21">
        <v>0.38</v>
      </c>
      <c r="J24" s="40">
        <f>SUM(J21:J23)</f>
        <v>1022</v>
      </c>
      <c r="K24" s="42"/>
      <c r="L24" s="45">
        <f>SUM(L21:L23)</f>
        <v>744</v>
      </c>
      <c r="N24" s="21">
        <v>0.37</v>
      </c>
    </row>
    <row r="25" spans="1:14" ht="19.5" x14ac:dyDescent="0.3">
      <c r="A25" s="72" t="s">
        <v>67</v>
      </c>
      <c r="B25" s="71"/>
      <c r="C25" s="42"/>
      <c r="D25" s="52">
        <f>D19+D24</f>
        <v>2008</v>
      </c>
      <c r="E25" s="42"/>
      <c r="F25" s="53">
        <f>F19+F24</f>
        <v>1795</v>
      </c>
      <c r="H25" s="21">
        <v>0.12</v>
      </c>
      <c r="J25" s="52">
        <f>J19+J24</f>
        <v>4291</v>
      </c>
      <c r="K25" s="42"/>
      <c r="L25" s="53">
        <f>L19+L24</f>
        <v>3520</v>
      </c>
      <c r="N25" s="21">
        <v>0.22</v>
      </c>
    </row>
    <row r="26" spans="1:14" ht="19.5" x14ac:dyDescent="0.3">
      <c r="A26" s="60"/>
      <c r="B26" s="60"/>
      <c r="D26" s="5"/>
      <c r="F26" s="6"/>
      <c r="H26" s="20"/>
      <c r="J26" s="5"/>
      <c r="L26" s="6"/>
      <c r="N26" s="22"/>
    </row>
    <row r="27" spans="1:14" ht="19.5" x14ac:dyDescent="0.3">
      <c r="A27" s="62" t="s">
        <v>88</v>
      </c>
      <c r="B27" s="60"/>
    </row>
    <row r="28" spans="1:14" ht="19.5" x14ac:dyDescent="0.3">
      <c r="A28" s="68" t="s">
        <v>6</v>
      </c>
      <c r="B28" s="68"/>
      <c r="D28" s="17">
        <v>0.107</v>
      </c>
      <c r="F28" s="18">
        <v>0.107</v>
      </c>
      <c r="J28" s="17">
        <v>0.106</v>
      </c>
      <c r="L28" s="18">
        <v>0.108</v>
      </c>
    </row>
    <row r="29" spans="1:14" ht="19.5" x14ac:dyDescent="0.3">
      <c r="A29" s="68" t="s">
        <v>7</v>
      </c>
      <c r="B29" s="68"/>
      <c r="D29" s="17">
        <v>0.13600000000000001</v>
      </c>
      <c r="F29" s="18">
        <v>0.13400000000000001</v>
      </c>
      <c r="J29" s="17">
        <v>0.156</v>
      </c>
      <c r="L29" s="18">
        <v>0.14399999999999999</v>
      </c>
    </row>
    <row r="30" spans="1:14" ht="19.5" x14ac:dyDescent="0.3">
      <c r="A30" s="68" t="s">
        <v>8</v>
      </c>
      <c r="B30" s="68"/>
      <c r="D30" s="17">
        <v>9.1999999999999998E-2</v>
      </c>
      <c r="F30" s="18">
        <v>9.6000000000000002E-2</v>
      </c>
      <c r="J30" s="17">
        <v>9.6000000000000002E-2</v>
      </c>
      <c r="L30" s="18">
        <v>9.6000000000000002E-2</v>
      </c>
    </row>
    <row r="31" spans="1:14" ht="19.5" x14ac:dyDescent="0.3">
      <c r="A31" s="68" t="s">
        <v>9</v>
      </c>
      <c r="B31" s="68"/>
      <c r="D31" s="17">
        <v>0.107</v>
      </c>
      <c r="F31" s="18">
        <v>0.113</v>
      </c>
      <c r="J31" s="17">
        <v>0.11700000000000001</v>
      </c>
      <c r="L31" s="18">
        <v>0.113</v>
      </c>
    </row>
    <row r="32" spans="1:14" ht="19.5" x14ac:dyDescent="0.3">
      <c r="A32" s="69" t="s">
        <v>89</v>
      </c>
      <c r="B32" s="60"/>
      <c r="D32" s="17">
        <v>0.108</v>
      </c>
      <c r="F32" s="18">
        <v>0.109</v>
      </c>
      <c r="J32" s="17">
        <v>0.114</v>
      </c>
      <c r="L32" s="18">
        <v>0.111</v>
      </c>
    </row>
    <row r="33" spans="1:12" ht="20.100000000000001" customHeight="1" x14ac:dyDescent="0.25">
      <c r="A33" s="60"/>
      <c r="B33" s="60"/>
    </row>
    <row r="34" spans="1:12" ht="20.100000000000001" customHeight="1" x14ac:dyDescent="0.3">
      <c r="B34" s="19" t="s">
        <v>90</v>
      </c>
      <c r="D34" s="17">
        <v>0.13900000000000001</v>
      </c>
      <c r="F34" s="18">
        <v>0.13400000000000001</v>
      </c>
      <c r="J34" s="17">
        <v>0.14899999999999999</v>
      </c>
      <c r="L34" s="18">
        <v>0.14099999999999999</v>
      </c>
    </row>
    <row r="35" spans="1:12" ht="12" customHeight="1" x14ac:dyDescent="0.25"/>
    <row r="36" spans="1:12" ht="69" customHeight="1" x14ac:dyDescent="0.25">
      <c r="A36" s="14">
        <v>1</v>
      </c>
      <c r="B36" s="67" t="s">
        <v>82</v>
      </c>
      <c r="C36" s="60"/>
      <c r="D36" s="60"/>
      <c r="E36" s="60"/>
      <c r="F36" s="60"/>
      <c r="G36" s="60"/>
      <c r="H36" s="60"/>
      <c r="I36" s="60"/>
      <c r="J36" s="60"/>
      <c r="K36" s="60"/>
      <c r="L36" s="60"/>
    </row>
    <row r="37" spans="1:12" ht="60" customHeight="1" x14ac:dyDescent="0.25">
      <c r="A37" s="14">
        <v>2</v>
      </c>
      <c r="B37" s="59" t="s">
        <v>83</v>
      </c>
      <c r="C37" s="59"/>
      <c r="D37" s="59"/>
      <c r="E37" s="59"/>
      <c r="F37" s="59"/>
      <c r="G37" s="59"/>
      <c r="H37" s="59"/>
      <c r="I37" s="59"/>
      <c r="J37" s="59"/>
      <c r="K37" s="60"/>
      <c r="L37" s="60"/>
    </row>
  </sheetData>
  <mergeCells count="34">
    <mergeCell ref="A1:B1"/>
    <mergeCell ref="A2:D2"/>
    <mergeCell ref="A3:B3"/>
    <mergeCell ref="A7:B7"/>
    <mergeCell ref="A8:B8"/>
    <mergeCell ref="D5:F5"/>
    <mergeCell ref="J5:L5"/>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B37:L37"/>
    <mergeCell ref="B36:L36"/>
    <mergeCell ref="A33:B33"/>
    <mergeCell ref="A28:B28"/>
    <mergeCell ref="A29:B29"/>
    <mergeCell ref="A30:B30"/>
    <mergeCell ref="A31:B31"/>
    <mergeCell ref="A32:B32"/>
  </mergeCells>
  <pageMargins left="0.75" right="0.75" top="1" bottom="1" header="0.5" footer="0.5"/>
  <pageSetup scale="56" orientation="landscape" r:id="rId1"/>
  <headerFooter>
    <oddFooter>&amp;CTable 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8"/>
  <sheetViews>
    <sheetView showRuler="0" topLeftCell="A4" zoomScale="70" zoomScaleNormal="70" workbookViewId="0">
      <selection activeCell="H52" sqref="H52"/>
    </sheetView>
  </sheetViews>
  <sheetFormatPr defaultColWidth="13.7109375" defaultRowHeight="18.75" x14ac:dyDescent="0.25"/>
  <cols>
    <col min="1" max="1" width="4.42578125" style="1" customWidth="1"/>
    <col min="2" max="2" width="79.140625" style="1" customWidth="1"/>
    <col min="3" max="3" width="1" style="1" customWidth="1"/>
    <col min="4" max="4" width="22.140625" style="1" customWidth="1"/>
    <col min="5" max="5" width="1" style="1" customWidth="1"/>
    <col min="6" max="6" width="24" style="1" customWidth="1"/>
    <col min="7" max="16384" width="13.7109375" style="1"/>
  </cols>
  <sheetData>
    <row r="1" spans="1:6" ht="19.5" x14ac:dyDescent="0.3">
      <c r="A1" s="62" t="s">
        <v>72</v>
      </c>
      <c r="B1" s="62"/>
    </row>
    <row r="2" spans="1:6" ht="19.5" x14ac:dyDescent="0.3">
      <c r="A2" s="62" t="s">
        <v>91</v>
      </c>
      <c r="B2" s="62"/>
    </row>
    <row r="3" spans="1:6" ht="19.5" x14ac:dyDescent="0.3">
      <c r="A3" s="62" t="s">
        <v>143</v>
      </c>
      <c r="B3" s="62"/>
    </row>
    <row r="5" spans="1:6" ht="39.75" thickBot="1" x14ac:dyDescent="0.35">
      <c r="D5" s="34" t="s">
        <v>1</v>
      </c>
      <c r="F5" s="34" t="s">
        <v>3</v>
      </c>
    </row>
    <row r="6" spans="1:6" ht="19.5" x14ac:dyDescent="0.3">
      <c r="D6" s="15" t="s">
        <v>14</v>
      </c>
      <c r="F6" s="37"/>
    </row>
    <row r="7" spans="1:6" ht="19.5" customHeight="1" x14ac:dyDescent="0.3">
      <c r="A7" s="62" t="s">
        <v>15</v>
      </c>
      <c r="B7" s="60"/>
    </row>
    <row r="8" spans="1:6" x14ac:dyDescent="0.25">
      <c r="A8" s="60" t="s">
        <v>16</v>
      </c>
      <c r="B8" s="60"/>
    </row>
    <row r="9" spans="1:6" ht="19.5" x14ac:dyDescent="0.3">
      <c r="A9" s="68" t="s">
        <v>17</v>
      </c>
      <c r="B9" s="60"/>
      <c r="C9" s="42"/>
      <c r="D9" s="56">
        <v>1167</v>
      </c>
      <c r="E9" s="42"/>
      <c r="F9" s="57">
        <v>772</v>
      </c>
    </row>
    <row r="10" spans="1:6" ht="19.5" x14ac:dyDescent="0.3">
      <c r="A10" s="68" t="s">
        <v>18</v>
      </c>
      <c r="B10" s="60"/>
      <c r="C10" s="42"/>
      <c r="D10" s="38">
        <v>2546</v>
      </c>
      <c r="E10" s="42"/>
      <c r="F10" s="42">
        <v>2444</v>
      </c>
    </row>
    <row r="11" spans="1:6" ht="19.5" x14ac:dyDescent="0.3">
      <c r="A11" s="68" t="s">
        <v>19</v>
      </c>
      <c r="B11" s="60"/>
      <c r="C11" s="42"/>
      <c r="D11" s="38">
        <v>10388</v>
      </c>
      <c r="E11" s="42"/>
      <c r="F11" s="42">
        <v>9472</v>
      </c>
    </row>
    <row r="12" spans="1:6" ht="19.5" x14ac:dyDescent="0.3">
      <c r="A12" s="68" t="s">
        <v>20</v>
      </c>
      <c r="B12" s="60"/>
      <c r="C12" s="42"/>
      <c r="D12" s="38">
        <v>3599</v>
      </c>
      <c r="E12" s="42"/>
      <c r="F12" s="42">
        <v>2997</v>
      </c>
    </row>
    <row r="13" spans="1:6" ht="19.5" x14ac:dyDescent="0.3">
      <c r="A13" s="68" t="s">
        <v>21</v>
      </c>
      <c r="B13" s="60"/>
      <c r="C13" s="42"/>
      <c r="D13" s="39">
        <v>400</v>
      </c>
      <c r="E13" s="42"/>
      <c r="F13" s="44">
        <v>418</v>
      </c>
    </row>
    <row r="14" spans="1:6" ht="19.5" x14ac:dyDescent="0.3">
      <c r="A14" s="61" t="s">
        <v>22</v>
      </c>
      <c r="B14" s="60"/>
      <c r="C14" s="42"/>
      <c r="D14" s="43">
        <f>SUM(D9:D13)</f>
        <v>18100</v>
      </c>
      <c r="E14" s="42"/>
      <c r="F14" s="41">
        <f>SUM(F9:F13)</f>
        <v>16103</v>
      </c>
    </row>
    <row r="15" spans="1:6" x14ac:dyDescent="0.25">
      <c r="A15" s="60"/>
      <c r="B15" s="60"/>
      <c r="C15" s="42"/>
      <c r="D15" s="42"/>
      <c r="E15" s="42"/>
      <c r="F15" s="42"/>
    </row>
    <row r="16" spans="1:6" ht="19.5" x14ac:dyDescent="0.3">
      <c r="A16" s="60" t="s">
        <v>23</v>
      </c>
      <c r="B16" s="60"/>
      <c r="C16" s="42"/>
      <c r="D16" s="38">
        <v>6170</v>
      </c>
      <c r="E16" s="42"/>
      <c r="F16" s="42">
        <v>6124</v>
      </c>
    </row>
    <row r="17" spans="1:6" ht="19.5" x14ac:dyDescent="0.3">
      <c r="A17" s="60" t="s">
        <v>24</v>
      </c>
      <c r="B17" s="60"/>
      <c r="C17" s="42"/>
      <c r="D17" s="38">
        <v>10775</v>
      </c>
      <c r="E17" s="42"/>
      <c r="F17" s="42">
        <v>10769</v>
      </c>
    </row>
    <row r="18" spans="1:6" ht="19.5" x14ac:dyDescent="0.3">
      <c r="A18" s="60" t="s">
        <v>25</v>
      </c>
      <c r="B18" s="60"/>
      <c r="C18" s="42"/>
      <c r="D18" s="38">
        <v>3351</v>
      </c>
      <c r="E18" s="42"/>
      <c r="F18" s="42">
        <v>3494</v>
      </c>
    </row>
    <row r="19" spans="1:6" ht="19.5" x14ac:dyDescent="0.3">
      <c r="A19" s="60" t="s">
        <v>26</v>
      </c>
      <c r="B19" s="60"/>
      <c r="C19" s="42"/>
      <c r="D19" s="38">
        <v>3163</v>
      </c>
      <c r="E19" s="42"/>
      <c r="F19" s="42">
        <v>3208</v>
      </c>
    </row>
    <row r="20" spans="1:6" ht="19.5" x14ac:dyDescent="0.3">
      <c r="A20" s="63" t="s">
        <v>144</v>
      </c>
      <c r="B20" s="60"/>
      <c r="C20" s="42"/>
      <c r="D20" s="39">
        <v>6281</v>
      </c>
      <c r="E20" s="42"/>
      <c r="F20" s="44">
        <v>5178</v>
      </c>
    </row>
    <row r="21" spans="1:6" ht="19.5" x14ac:dyDescent="0.3">
      <c r="A21" s="61" t="s">
        <v>27</v>
      </c>
      <c r="B21" s="60"/>
      <c r="C21" s="42"/>
      <c r="D21" s="52">
        <f>SUM(D16:D20)+D14</f>
        <v>47840</v>
      </c>
      <c r="E21" s="42"/>
      <c r="F21" s="53">
        <f>SUM(F16:F20)+F14</f>
        <v>44876</v>
      </c>
    </row>
    <row r="22" spans="1:6" ht="19.5" x14ac:dyDescent="0.3">
      <c r="A22" s="60"/>
      <c r="B22" s="60"/>
      <c r="D22" s="5"/>
      <c r="F22" s="6"/>
    </row>
    <row r="23" spans="1:6" ht="19.5" x14ac:dyDescent="0.3">
      <c r="A23" s="62" t="s">
        <v>28</v>
      </c>
      <c r="B23" s="60"/>
    </row>
    <row r="24" spans="1:6" x14ac:dyDescent="0.25">
      <c r="A24" s="60" t="s">
        <v>29</v>
      </c>
      <c r="B24" s="60"/>
    </row>
    <row r="25" spans="1:6" ht="19.5" x14ac:dyDescent="0.3">
      <c r="A25" s="68" t="s">
        <v>30</v>
      </c>
      <c r="B25" s="60"/>
      <c r="D25" s="56">
        <v>2611</v>
      </c>
      <c r="E25" s="42"/>
      <c r="F25" s="57">
        <v>2402</v>
      </c>
    </row>
    <row r="26" spans="1:6" ht="19.5" x14ac:dyDescent="0.3">
      <c r="A26" s="68" t="s">
        <v>31</v>
      </c>
      <c r="B26" s="60"/>
      <c r="D26" s="38">
        <v>6766</v>
      </c>
      <c r="E26" s="42"/>
      <c r="F26" s="42">
        <v>6491</v>
      </c>
    </row>
    <row r="27" spans="1:6" ht="19.5" x14ac:dyDescent="0.3">
      <c r="A27" s="68" t="s">
        <v>32</v>
      </c>
      <c r="B27" s="60"/>
      <c r="D27" s="38">
        <v>2077</v>
      </c>
      <c r="E27" s="42"/>
      <c r="F27" s="42">
        <v>2122</v>
      </c>
    </row>
    <row r="28" spans="1:6" ht="19.5" x14ac:dyDescent="0.3">
      <c r="A28" s="68" t="s">
        <v>33</v>
      </c>
      <c r="B28" s="60"/>
      <c r="D28" s="38">
        <v>900</v>
      </c>
      <c r="E28" s="42"/>
      <c r="F28" s="42">
        <v>1500</v>
      </c>
    </row>
    <row r="29" spans="1:6" ht="19.5" x14ac:dyDescent="0.3">
      <c r="A29" s="68" t="s">
        <v>141</v>
      </c>
      <c r="B29" s="60"/>
      <c r="D29" s="39">
        <v>2778</v>
      </c>
      <c r="E29" s="42"/>
      <c r="F29" s="44">
        <v>1883</v>
      </c>
    </row>
    <row r="30" spans="1:6" ht="19.5" x14ac:dyDescent="0.3">
      <c r="A30" s="61" t="s">
        <v>34</v>
      </c>
      <c r="B30" s="60"/>
      <c r="D30" s="43">
        <f>SUM(D25:D29)</f>
        <v>15132</v>
      </c>
      <c r="E30" s="42"/>
      <c r="F30" s="41">
        <f>SUM(F25:F29)</f>
        <v>14398</v>
      </c>
    </row>
    <row r="31" spans="1:6" x14ac:dyDescent="0.25">
      <c r="A31" s="60"/>
      <c r="B31" s="60"/>
      <c r="D31" s="42"/>
      <c r="E31" s="42"/>
      <c r="F31" s="42"/>
    </row>
    <row r="32" spans="1:6" ht="19.5" x14ac:dyDescent="0.3">
      <c r="A32" s="60" t="s">
        <v>35</v>
      </c>
      <c r="B32" s="60"/>
      <c r="D32" s="38">
        <v>12637</v>
      </c>
      <c r="E32" s="42"/>
      <c r="F32" s="42">
        <v>12604</v>
      </c>
    </row>
    <row r="33" spans="1:6" ht="19.5" x14ac:dyDescent="0.3">
      <c r="A33" s="60" t="s">
        <v>36</v>
      </c>
      <c r="B33" s="60"/>
      <c r="D33" s="38">
        <v>11426</v>
      </c>
      <c r="E33" s="42"/>
      <c r="F33" s="42">
        <v>11410</v>
      </c>
    </row>
    <row r="34" spans="1:6" ht="19.5" x14ac:dyDescent="0.3">
      <c r="A34" s="60" t="s">
        <v>37</v>
      </c>
      <c r="B34" s="60"/>
      <c r="D34" s="38">
        <v>688</v>
      </c>
      <c r="E34" s="42"/>
      <c r="F34" s="42">
        <v>704</v>
      </c>
    </row>
    <row r="35" spans="1:6" ht="19.5" x14ac:dyDescent="0.3">
      <c r="A35" s="60" t="s">
        <v>142</v>
      </c>
      <c r="B35" s="60"/>
      <c r="D35" s="39">
        <v>5061</v>
      </c>
      <c r="E35" s="42"/>
      <c r="F35" s="44">
        <v>4311</v>
      </c>
    </row>
    <row r="36" spans="1:6" ht="19.5" x14ac:dyDescent="0.3">
      <c r="A36" s="61" t="s">
        <v>38</v>
      </c>
      <c r="B36" s="60"/>
      <c r="D36" s="43">
        <f>SUM(D32:D35)+D30</f>
        <v>44944</v>
      </c>
      <c r="E36" s="42"/>
      <c r="F36" s="41">
        <f>SUM(F32:F35)+F30</f>
        <v>43427</v>
      </c>
    </row>
    <row r="37" spans="1:6" x14ac:dyDescent="0.25">
      <c r="D37" s="42"/>
      <c r="E37" s="42"/>
      <c r="F37" s="42"/>
    </row>
    <row r="38" spans="1:6" x14ac:dyDescent="0.25">
      <c r="A38" s="60" t="s">
        <v>92</v>
      </c>
      <c r="B38" s="60"/>
      <c r="D38" s="42"/>
      <c r="E38" s="42"/>
      <c r="F38" s="42"/>
    </row>
    <row r="39" spans="1:6" ht="19.5" x14ac:dyDescent="0.3">
      <c r="A39" s="68" t="s">
        <v>39</v>
      </c>
      <c r="B39" s="60"/>
      <c r="D39" s="38">
        <v>281</v>
      </c>
      <c r="E39" s="42"/>
      <c r="F39" s="42">
        <v>281</v>
      </c>
    </row>
    <row r="40" spans="1:6" ht="19.5" x14ac:dyDescent="0.3">
      <c r="A40" s="68" t="s">
        <v>40</v>
      </c>
      <c r="B40" s="60"/>
      <c r="D40" s="38">
        <v>0</v>
      </c>
      <c r="E40" s="42"/>
      <c r="F40" s="42">
        <v>0</v>
      </c>
    </row>
    <row r="41" spans="1:6" ht="19.5" x14ac:dyDescent="0.3">
      <c r="A41" s="68" t="s">
        <v>41</v>
      </c>
      <c r="B41" s="60"/>
      <c r="D41" s="38">
        <v>16408</v>
      </c>
      <c r="E41" s="42"/>
      <c r="F41" s="42">
        <v>15434</v>
      </c>
    </row>
    <row r="42" spans="1:6" ht="19.5" x14ac:dyDescent="0.3">
      <c r="A42" s="68" t="s">
        <v>42</v>
      </c>
      <c r="B42" s="60"/>
      <c r="D42" s="39">
        <v>-13839</v>
      </c>
      <c r="E42" s="42"/>
      <c r="F42" s="44">
        <v>-14321</v>
      </c>
    </row>
    <row r="43" spans="1:6" ht="19.5" x14ac:dyDescent="0.3">
      <c r="A43" s="61" t="s">
        <v>93</v>
      </c>
      <c r="B43" s="60"/>
      <c r="D43" s="43">
        <f>SUM(D39:D42)</f>
        <v>2850</v>
      </c>
      <c r="E43" s="42"/>
      <c r="F43" s="41">
        <f>SUM(F39:F42)</f>
        <v>1394</v>
      </c>
    </row>
    <row r="44" spans="1:6" ht="19.5" x14ac:dyDescent="0.3">
      <c r="A44" s="60" t="s">
        <v>43</v>
      </c>
      <c r="B44" s="60"/>
      <c r="D44" s="39">
        <v>46</v>
      </c>
      <c r="E44" s="42"/>
      <c r="F44" s="44">
        <v>55</v>
      </c>
    </row>
    <row r="45" spans="1:6" ht="19.5" x14ac:dyDescent="0.3">
      <c r="A45" s="61" t="s">
        <v>94</v>
      </c>
      <c r="B45" s="60"/>
      <c r="D45" s="40">
        <f>D43+D44</f>
        <v>2896</v>
      </c>
      <c r="E45" s="42"/>
      <c r="F45" s="45">
        <f>F43+F44</f>
        <v>1449</v>
      </c>
    </row>
    <row r="46" spans="1:6" ht="19.5" x14ac:dyDescent="0.3">
      <c r="A46" s="61" t="s">
        <v>44</v>
      </c>
      <c r="B46" s="60"/>
      <c r="D46" s="52">
        <f>D45+D36</f>
        <v>47840</v>
      </c>
      <c r="E46" s="42"/>
      <c r="F46" s="53">
        <f>F45+F36</f>
        <v>44876</v>
      </c>
    </row>
    <row r="47" spans="1:6" ht="16.5" customHeight="1" x14ac:dyDescent="0.25">
      <c r="D47" s="6"/>
      <c r="F47" s="6"/>
    </row>
    <row r="48" spans="1:6" ht="138.75" customHeight="1" x14ac:dyDescent="0.25">
      <c r="A48" s="14">
        <v>1</v>
      </c>
      <c r="B48" s="67" t="s">
        <v>95</v>
      </c>
      <c r="C48" s="60"/>
      <c r="D48" s="60"/>
      <c r="E48" s="60"/>
      <c r="F48" s="60"/>
    </row>
  </sheetData>
  <mergeCells count="43">
    <mergeCell ref="A1:B1"/>
    <mergeCell ref="A2:B2"/>
    <mergeCell ref="A3:B3"/>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8:B38"/>
    <mergeCell ref="A39:B39"/>
    <mergeCell ref="B48:F48"/>
    <mergeCell ref="A45:B45"/>
    <mergeCell ref="A46:B46"/>
    <mergeCell ref="A40:B40"/>
    <mergeCell ref="A41:B41"/>
    <mergeCell ref="A42:B42"/>
    <mergeCell ref="A43:B43"/>
    <mergeCell ref="A44:B44"/>
  </mergeCells>
  <pageMargins left="0.75" right="0.2" top="0.25" bottom="0.35" header="0.3" footer="0.3"/>
  <pageSetup scale="54" orientation="landscape" r:id="rId1"/>
  <headerFooter>
    <oddFooter>&amp;CTable 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0"/>
  <sheetViews>
    <sheetView showRuler="0" topLeftCell="A5" zoomScale="70" zoomScaleNormal="70" workbookViewId="0">
      <selection activeCell="H52" sqref="H52"/>
    </sheetView>
  </sheetViews>
  <sheetFormatPr defaultColWidth="13.7109375" defaultRowHeight="18.75" x14ac:dyDescent="0.25"/>
  <cols>
    <col min="1" max="1" width="1.28515625" style="1" customWidth="1"/>
    <col min="2" max="2" width="94.7109375" style="1" customWidth="1"/>
    <col min="3" max="3" width="1" style="1" customWidth="1"/>
    <col min="4" max="4" width="23.140625" style="1" customWidth="1"/>
    <col min="5" max="5" width="1" style="1" customWidth="1"/>
    <col min="6" max="6" width="21.85546875" style="1" customWidth="1"/>
    <col min="7" max="16384" width="13.7109375" style="1"/>
  </cols>
  <sheetData>
    <row r="1" spans="1:6" ht="19.5" x14ac:dyDescent="0.3">
      <c r="A1" s="62" t="s">
        <v>72</v>
      </c>
      <c r="B1" s="62"/>
    </row>
    <row r="2" spans="1:6" ht="19.5" x14ac:dyDescent="0.3">
      <c r="A2" s="62" t="s">
        <v>96</v>
      </c>
      <c r="B2" s="62"/>
    </row>
    <row r="3" spans="1:6" ht="19.5" x14ac:dyDescent="0.3">
      <c r="A3" s="62" t="s">
        <v>86</v>
      </c>
      <c r="B3" s="62"/>
    </row>
    <row r="5" spans="1:6" ht="20.25" thickBot="1" x14ac:dyDescent="0.35">
      <c r="D5" s="64" t="s">
        <v>0</v>
      </c>
      <c r="E5" s="64"/>
      <c r="F5" s="64"/>
    </row>
    <row r="6" spans="1:6" ht="39.75" thickBot="1" x14ac:dyDescent="0.35">
      <c r="D6" s="16" t="s">
        <v>1</v>
      </c>
      <c r="E6" s="15"/>
      <c r="F6" s="16" t="s">
        <v>2</v>
      </c>
    </row>
    <row r="7" spans="1:6" ht="16.7" customHeight="1" x14ac:dyDescent="0.3">
      <c r="A7" s="62" t="s">
        <v>97</v>
      </c>
      <c r="B7" s="60"/>
      <c r="D7" s="37"/>
      <c r="F7" s="37"/>
    </row>
    <row r="8" spans="1:6" ht="19.5" x14ac:dyDescent="0.3">
      <c r="A8" s="60" t="s">
        <v>11</v>
      </c>
      <c r="B8" s="60"/>
      <c r="D8" s="56">
        <v>3124</v>
      </c>
      <c r="F8" s="57">
        <v>2320</v>
      </c>
    </row>
    <row r="9" spans="1:6" ht="39.75" customHeight="1" x14ac:dyDescent="0.3">
      <c r="A9" s="60" t="s">
        <v>98</v>
      </c>
      <c r="B9" s="60"/>
      <c r="D9" s="38"/>
      <c r="F9" s="42"/>
    </row>
    <row r="10" spans="1:6" ht="19.5" x14ac:dyDescent="0.3">
      <c r="A10" s="61" t="s">
        <v>51</v>
      </c>
      <c r="B10" s="60"/>
      <c r="D10" s="38">
        <v>565</v>
      </c>
      <c r="F10" s="42">
        <v>566</v>
      </c>
    </row>
    <row r="11" spans="1:6" ht="19.5" x14ac:dyDescent="0.3">
      <c r="A11" s="61" t="s">
        <v>99</v>
      </c>
      <c r="B11" s="60"/>
      <c r="D11" s="38">
        <v>104</v>
      </c>
      <c r="F11" s="42">
        <v>98</v>
      </c>
    </row>
    <row r="12" spans="1:6" ht="19.5" x14ac:dyDescent="0.3">
      <c r="A12" s="61" t="s">
        <v>100</v>
      </c>
      <c r="B12" s="60"/>
      <c r="D12" s="38">
        <v>0</v>
      </c>
      <c r="F12" s="42">
        <v>96</v>
      </c>
    </row>
    <row r="13" spans="1:6" ht="19.5" x14ac:dyDescent="0.3">
      <c r="A13" s="61" t="s">
        <v>52</v>
      </c>
      <c r="B13" s="60"/>
      <c r="D13" s="38">
        <v>-51</v>
      </c>
      <c r="F13" s="42">
        <v>0</v>
      </c>
    </row>
    <row r="14" spans="1:6" ht="19.5" x14ac:dyDescent="0.3">
      <c r="A14" s="61" t="s">
        <v>53</v>
      </c>
      <c r="B14" s="60"/>
      <c r="D14" s="38"/>
      <c r="F14" s="42"/>
    </row>
    <row r="15" spans="1:6" ht="19.5" x14ac:dyDescent="0.3">
      <c r="A15" s="74" t="s">
        <v>18</v>
      </c>
      <c r="B15" s="60"/>
      <c r="D15" s="38">
        <v>-102</v>
      </c>
      <c r="F15" s="42">
        <v>-217</v>
      </c>
    </row>
    <row r="16" spans="1:6" ht="19.5" x14ac:dyDescent="0.3">
      <c r="A16" s="74" t="s">
        <v>19</v>
      </c>
      <c r="B16" s="60"/>
      <c r="D16" s="38">
        <v>-916</v>
      </c>
      <c r="F16" s="42">
        <v>-1289</v>
      </c>
    </row>
    <row r="17" spans="1:6" ht="19.5" x14ac:dyDescent="0.3">
      <c r="A17" s="74" t="s">
        <v>20</v>
      </c>
      <c r="B17" s="60"/>
      <c r="D17" s="38">
        <v>-602</v>
      </c>
      <c r="F17" s="42">
        <v>-160</v>
      </c>
    </row>
    <row r="18" spans="1:6" ht="19.5" x14ac:dyDescent="0.3">
      <c r="A18" s="74" t="s">
        <v>30</v>
      </c>
      <c r="B18" s="60"/>
      <c r="D18" s="38">
        <v>237</v>
      </c>
      <c r="F18" s="42">
        <v>1224</v>
      </c>
    </row>
    <row r="19" spans="1:6" ht="19.5" x14ac:dyDescent="0.3">
      <c r="A19" s="74" t="s">
        <v>31</v>
      </c>
      <c r="B19" s="60"/>
      <c r="D19" s="38">
        <v>275</v>
      </c>
      <c r="F19" s="42">
        <v>-615</v>
      </c>
    </row>
    <row r="20" spans="1:6" ht="19.5" x14ac:dyDescent="0.3">
      <c r="A20" s="74" t="s">
        <v>12</v>
      </c>
      <c r="B20" s="60"/>
      <c r="D20" s="38">
        <v>552</v>
      </c>
      <c r="F20" s="42">
        <v>-2790</v>
      </c>
    </row>
    <row r="21" spans="1:6" ht="19.5" x14ac:dyDescent="0.3">
      <c r="A21" s="74" t="s">
        <v>101</v>
      </c>
      <c r="B21" s="60"/>
      <c r="D21" s="38">
        <v>112</v>
      </c>
      <c r="F21" s="42">
        <v>928</v>
      </c>
    </row>
    <row r="22" spans="1:6" ht="19.5" x14ac:dyDescent="0.3">
      <c r="A22" s="61" t="s">
        <v>13</v>
      </c>
      <c r="B22" s="60"/>
      <c r="D22" s="39">
        <v>33</v>
      </c>
      <c r="F22" s="44">
        <v>399</v>
      </c>
    </row>
    <row r="23" spans="1:6" ht="19.5" x14ac:dyDescent="0.3">
      <c r="A23" s="69" t="s">
        <v>102</v>
      </c>
      <c r="B23" s="60"/>
      <c r="D23" s="40">
        <f>SUM(D8:D22)</f>
        <v>3331</v>
      </c>
      <c r="F23" s="45">
        <f>SUM(F8:F22)</f>
        <v>560</v>
      </c>
    </row>
    <row r="24" spans="1:6" x14ac:dyDescent="0.25">
      <c r="A24" s="60"/>
      <c r="B24" s="60"/>
      <c r="D24" s="41"/>
      <c r="F24" s="41"/>
    </row>
    <row r="25" spans="1:6" ht="19.5" x14ac:dyDescent="0.3">
      <c r="A25" s="62" t="s">
        <v>103</v>
      </c>
      <c r="B25" s="60"/>
      <c r="D25" s="42"/>
      <c r="F25" s="42"/>
    </row>
    <row r="26" spans="1:6" ht="19.5" x14ac:dyDescent="0.3">
      <c r="A26" s="60" t="s">
        <v>54</v>
      </c>
      <c r="B26" s="60"/>
      <c r="D26" s="38">
        <v>-533</v>
      </c>
      <c r="F26" s="42">
        <v>-480</v>
      </c>
    </row>
    <row r="27" spans="1:6" ht="19.5" x14ac:dyDescent="0.3">
      <c r="A27" s="60" t="s">
        <v>13</v>
      </c>
      <c r="B27" s="60"/>
      <c r="D27" s="39">
        <v>25</v>
      </c>
      <c r="F27" s="44">
        <v>151</v>
      </c>
    </row>
    <row r="28" spans="1:6" ht="19.5" x14ac:dyDescent="0.3">
      <c r="A28" s="69" t="s">
        <v>104</v>
      </c>
      <c r="B28" s="69"/>
      <c r="D28" s="40">
        <f>SUM(D26:D27)</f>
        <v>-508</v>
      </c>
      <c r="F28" s="45">
        <f>SUM(F26:F27)</f>
        <v>-329</v>
      </c>
    </row>
    <row r="29" spans="1:6" ht="19.5" x14ac:dyDescent="0.3">
      <c r="A29" s="60"/>
      <c r="B29" s="60"/>
      <c r="D29" s="43"/>
      <c r="F29" s="41"/>
    </row>
    <row r="30" spans="1:6" ht="19.5" x14ac:dyDescent="0.3">
      <c r="A30" s="62" t="s">
        <v>105</v>
      </c>
      <c r="B30" s="60"/>
      <c r="D30" s="38"/>
      <c r="F30" s="42"/>
    </row>
    <row r="31" spans="1:6" ht="19.5" x14ac:dyDescent="0.3">
      <c r="A31" s="60" t="s">
        <v>55</v>
      </c>
      <c r="B31" s="60"/>
      <c r="D31" s="38">
        <v>-1260</v>
      </c>
      <c r="F31" s="42">
        <v>-1156</v>
      </c>
    </row>
    <row r="32" spans="1:6" ht="19.5" x14ac:dyDescent="0.3">
      <c r="A32" s="60" t="s">
        <v>50</v>
      </c>
      <c r="B32" s="60"/>
      <c r="D32" s="38">
        <v>-500</v>
      </c>
      <c r="F32" s="42">
        <v>-610</v>
      </c>
    </row>
    <row r="33" spans="1:6" ht="19.5" x14ac:dyDescent="0.3">
      <c r="A33" s="60" t="s">
        <v>106</v>
      </c>
      <c r="B33" s="60"/>
      <c r="D33" s="38">
        <v>-600</v>
      </c>
      <c r="F33" s="42">
        <v>0</v>
      </c>
    </row>
    <row r="34" spans="1:6" ht="19.5" x14ac:dyDescent="0.3">
      <c r="A34" s="60" t="s">
        <v>13</v>
      </c>
      <c r="B34" s="60"/>
      <c r="D34" s="39">
        <v>-68</v>
      </c>
      <c r="F34" s="44">
        <v>-145</v>
      </c>
    </row>
    <row r="35" spans="1:6" ht="19.5" x14ac:dyDescent="0.3">
      <c r="A35" s="69" t="s">
        <v>107</v>
      </c>
      <c r="B35" s="69"/>
      <c r="D35" s="40">
        <f>SUM(D31:D34)</f>
        <v>-2428</v>
      </c>
      <c r="F35" s="45">
        <f>SUM(F31:F34)</f>
        <v>-1911</v>
      </c>
    </row>
    <row r="36" spans="1:6" ht="19.5" x14ac:dyDescent="0.3">
      <c r="A36" s="60"/>
      <c r="B36" s="60"/>
      <c r="D36" s="43"/>
      <c r="F36" s="41"/>
    </row>
    <row r="37" spans="1:6" ht="19.5" x14ac:dyDescent="0.3">
      <c r="A37" s="62" t="s">
        <v>56</v>
      </c>
      <c r="B37" s="60"/>
      <c r="D37" s="38">
        <v>395</v>
      </c>
      <c r="F37" s="42">
        <v>-1680</v>
      </c>
    </row>
    <row r="38" spans="1:6" ht="19.5" x14ac:dyDescent="0.3">
      <c r="A38" s="62" t="s">
        <v>57</v>
      </c>
      <c r="B38" s="60"/>
      <c r="D38" s="39">
        <v>772</v>
      </c>
      <c r="F38" s="44">
        <v>2861</v>
      </c>
    </row>
    <row r="39" spans="1:6" ht="19.5" x14ac:dyDescent="0.3">
      <c r="A39" s="62" t="s">
        <v>58</v>
      </c>
      <c r="B39" s="60"/>
      <c r="D39" s="52">
        <f>D37+D38</f>
        <v>1167</v>
      </c>
      <c r="F39" s="53">
        <f>F37+F38</f>
        <v>1181</v>
      </c>
    </row>
    <row r="40" spans="1:6" x14ac:dyDescent="0.25">
      <c r="A40" s="60"/>
      <c r="B40" s="60"/>
      <c r="D40" s="6"/>
      <c r="F40" s="6"/>
    </row>
    <row r="41" spans="1:6" x14ac:dyDescent="0.25">
      <c r="A41" s="60"/>
      <c r="B41" s="60"/>
    </row>
    <row r="42" spans="1:6" x14ac:dyDescent="0.25">
      <c r="A42" s="60"/>
      <c r="B42" s="60"/>
    </row>
    <row r="43" spans="1:6" x14ac:dyDescent="0.25">
      <c r="A43" s="60"/>
      <c r="B43" s="60"/>
    </row>
    <row r="44" spans="1:6" x14ac:dyDescent="0.25">
      <c r="A44" s="60"/>
      <c r="B44" s="60"/>
    </row>
    <row r="45" spans="1:6" x14ac:dyDescent="0.25">
      <c r="A45" s="60"/>
      <c r="B45" s="60"/>
    </row>
    <row r="46" spans="1:6" x14ac:dyDescent="0.25">
      <c r="A46" s="60"/>
      <c r="B46" s="60"/>
    </row>
    <row r="47" spans="1:6" x14ac:dyDescent="0.25">
      <c r="A47" s="60"/>
      <c r="B47" s="60"/>
    </row>
    <row r="48" spans="1:6" x14ac:dyDescent="0.25">
      <c r="A48" s="60"/>
      <c r="B48" s="60"/>
    </row>
    <row r="49" spans="1:2" x14ac:dyDescent="0.25">
      <c r="A49" s="60"/>
      <c r="B49" s="60"/>
    </row>
    <row r="50" spans="1:2" x14ac:dyDescent="0.25">
      <c r="A50" s="60"/>
      <c r="B50" s="60"/>
    </row>
  </sheetData>
  <mergeCells count="48">
    <mergeCell ref="A1:B1"/>
    <mergeCell ref="A2:B2"/>
    <mergeCell ref="A3:B3"/>
    <mergeCell ref="A7:B7"/>
    <mergeCell ref="A8:B8"/>
    <mergeCell ref="D5:F5"/>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0:B40"/>
    <mergeCell ref="A41:B41"/>
    <mergeCell ref="A42:B42"/>
    <mergeCell ref="A48:B48"/>
    <mergeCell ref="A49:B49"/>
    <mergeCell ref="A50:B50"/>
    <mergeCell ref="A43:B43"/>
    <mergeCell ref="A44:B44"/>
    <mergeCell ref="A45:B45"/>
    <mergeCell ref="A46:B46"/>
    <mergeCell ref="A47:B47"/>
  </mergeCells>
  <pageMargins left="0.75" right="0.2" top="0.25" bottom="0.35" header="0.5" footer="0.5"/>
  <pageSetup scale="67" orientation="landscape" r:id="rId1"/>
  <headerFooter>
    <oddFooter>&amp;CTable 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
  <sheetViews>
    <sheetView showRuler="0" zoomScale="70" zoomScaleNormal="70" workbookViewId="0">
      <selection activeCell="H52" sqref="H52"/>
    </sheetView>
  </sheetViews>
  <sheetFormatPr defaultColWidth="13.7109375" defaultRowHeight="18.75" x14ac:dyDescent="0.25"/>
  <cols>
    <col min="1" max="1" width="4.5703125" style="1" customWidth="1"/>
    <col min="2" max="2" width="51.140625" style="1" customWidth="1"/>
    <col min="3" max="3" width="1" style="1" customWidth="1"/>
    <col min="4" max="4" width="15.5703125" style="1" customWidth="1"/>
    <col min="5" max="5" width="1" style="1" customWidth="1"/>
    <col min="6" max="6" width="16.7109375" style="1" customWidth="1"/>
    <col min="7" max="7" width="1" style="1" customWidth="1"/>
    <col min="8" max="8" width="17" style="1" customWidth="1"/>
    <col min="9" max="9" width="1" style="1" customWidth="1"/>
    <col min="10" max="10" width="24.85546875" style="1" bestFit="1" customWidth="1"/>
    <col min="11" max="11" width="1" style="1" customWidth="1"/>
    <col min="12" max="12" width="21.42578125" style="1" bestFit="1" customWidth="1"/>
    <col min="13" max="13" width="1" style="1" customWidth="1"/>
    <col min="14" max="14" width="23.140625" style="1" bestFit="1" customWidth="1"/>
    <col min="15" max="15" width="1" style="1" customWidth="1"/>
    <col min="16" max="16" width="15.7109375" style="1" customWidth="1"/>
    <col min="17" max="16384" width="13.7109375" style="1"/>
  </cols>
  <sheetData>
    <row r="1" spans="1:16" ht="19.5" x14ac:dyDescent="0.3">
      <c r="A1" s="62" t="s">
        <v>72</v>
      </c>
      <c r="B1" s="62"/>
    </row>
    <row r="2" spans="1:16" ht="19.5" x14ac:dyDescent="0.3">
      <c r="A2" s="62" t="s">
        <v>108</v>
      </c>
      <c r="B2" s="62"/>
    </row>
    <row r="3" spans="1:16" ht="19.5" x14ac:dyDescent="0.3">
      <c r="A3" s="62" t="s">
        <v>86</v>
      </c>
      <c r="B3" s="62"/>
    </row>
    <row r="5" spans="1:16" ht="78" customHeight="1" thickBot="1" x14ac:dyDescent="0.35">
      <c r="D5" s="34" t="s">
        <v>45</v>
      </c>
      <c r="F5" s="34" t="s">
        <v>46</v>
      </c>
      <c r="H5" s="34" t="s">
        <v>47</v>
      </c>
      <c r="J5" s="34" t="s">
        <v>48</v>
      </c>
      <c r="L5" s="34" t="s">
        <v>109</v>
      </c>
      <c r="N5" s="34" t="s">
        <v>110</v>
      </c>
      <c r="P5" s="34" t="s">
        <v>49</v>
      </c>
    </row>
    <row r="6" spans="1:16" ht="20.100000000000001" customHeight="1" x14ac:dyDescent="0.3">
      <c r="A6" s="62" t="s">
        <v>111</v>
      </c>
      <c r="B6" s="62"/>
      <c r="D6" s="50">
        <v>281</v>
      </c>
      <c r="E6" s="42"/>
      <c r="F6" s="50">
        <v>0</v>
      </c>
      <c r="G6" s="42"/>
      <c r="H6" s="50">
        <v>15434</v>
      </c>
      <c r="I6" s="42"/>
      <c r="J6" s="50">
        <v>-14321</v>
      </c>
      <c r="K6" s="42"/>
      <c r="L6" s="50">
        <f t="shared" ref="L6:L12" si="0">SUM(D6:J6)</f>
        <v>1394</v>
      </c>
      <c r="M6" s="42"/>
      <c r="N6" s="50">
        <v>55</v>
      </c>
      <c r="O6" s="42"/>
      <c r="P6" s="50">
        <f t="shared" ref="P6:P12" si="1">L6+N6</f>
        <v>1449</v>
      </c>
    </row>
    <row r="7" spans="1:16" ht="23.25" customHeight="1" x14ac:dyDescent="0.25">
      <c r="A7" s="60" t="s">
        <v>11</v>
      </c>
      <c r="B7" s="60"/>
      <c r="D7" s="42">
        <v>0</v>
      </c>
      <c r="E7" s="42"/>
      <c r="F7" s="42">
        <v>0</v>
      </c>
      <c r="G7" s="42"/>
      <c r="H7" s="42">
        <v>3124</v>
      </c>
      <c r="I7" s="42"/>
      <c r="J7" s="42">
        <v>0</v>
      </c>
      <c r="K7" s="42"/>
      <c r="L7" s="42">
        <f t="shared" si="0"/>
        <v>3124</v>
      </c>
      <c r="M7" s="42"/>
      <c r="N7" s="42">
        <v>0</v>
      </c>
      <c r="O7" s="42"/>
      <c r="P7" s="42">
        <f t="shared" si="1"/>
        <v>3124</v>
      </c>
    </row>
    <row r="8" spans="1:16" ht="27" customHeight="1" x14ac:dyDescent="0.25">
      <c r="A8" s="60" t="s">
        <v>145</v>
      </c>
      <c r="B8" s="60"/>
      <c r="D8" s="42">
        <v>0</v>
      </c>
      <c r="E8" s="42"/>
      <c r="F8" s="42">
        <v>0</v>
      </c>
      <c r="G8" s="42"/>
      <c r="H8" s="42">
        <v>0</v>
      </c>
      <c r="I8" s="42"/>
      <c r="J8" s="42">
        <v>482</v>
      </c>
      <c r="K8" s="42"/>
      <c r="L8" s="42">
        <f t="shared" si="0"/>
        <v>482</v>
      </c>
      <c r="M8" s="42"/>
      <c r="N8" s="42">
        <v>0</v>
      </c>
      <c r="O8" s="42"/>
      <c r="P8" s="42">
        <f t="shared" si="1"/>
        <v>482</v>
      </c>
    </row>
    <row r="9" spans="1:16" ht="26.25" customHeight="1" x14ac:dyDescent="0.25">
      <c r="A9" s="60" t="s">
        <v>50</v>
      </c>
      <c r="B9" s="60"/>
      <c r="D9" s="42">
        <v>-2</v>
      </c>
      <c r="E9" s="42"/>
      <c r="F9" s="42">
        <v>-220</v>
      </c>
      <c r="G9" s="42"/>
      <c r="H9" s="42">
        <v>-278</v>
      </c>
      <c r="I9" s="42"/>
      <c r="J9" s="42">
        <v>0</v>
      </c>
      <c r="K9" s="42"/>
      <c r="L9" s="42">
        <f t="shared" si="0"/>
        <v>-500</v>
      </c>
      <c r="M9" s="42"/>
      <c r="N9" s="42">
        <v>0</v>
      </c>
      <c r="O9" s="42"/>
      <c r="P9" s="42">
        <f t="shared" si="1"/>
        <v>-500</v>
      </c>
    </row>
    <row r="10" spans="1:16" ht="24.75" customHeight="1" x14ac:dyDescent="0.25">
      <c r="A10" s="60" t="s">
        <v>146</v>
      </c>
      <c r="B10" s="60"/>
      <c r="D10" s="42">
        <v>0</v>
      </c>
      <c r="E10" s="42"/>
      <c r="F10" s="42">
        <v>0</v>
      </c>
      <c r="G10" s="42"/>
      <c r="H10" s="42">
        <v>-1872</v>
      </c>
      <c r="I10" s="42"/>
      <c r="J10" s="42">
        <v>0</v>
      </c>
      <c r="K10" s="42"/>
      <c r="L10" s="42">
        <f t="shared" si="0"/>
        <v>-1872</v>
      </c>
      <c r="M10" s="42"/>
      <c r="N10" s="42">
        <v>0</v>
      </c>
      <c r="O10" s="42"/>
      <c r="P10" s="42">
        <f t="shared" si="1"/>
        <v>-1872</v>
      </c>
    </row>
    <row r="11" spans="1:16" ht="40.5" customHeight="1" x14ac:dyDescent="0.25">
      <c r="A11" s="60" t="s">
        <v>112</v>
      </c>
      <c r="B11" s="60"/>
      <c r="D11" s="42">
        <v>2</v>
      </c>
      <c r="E11" s="42"/>
      <c r="F11" s="42">
        <v>220</v>
      </c>
      <c r="G11" s="42"/>
      <c r="H11" s="42">
        <v>0</v>
      </c>
      <c r="I11" s="42"/>
      <c r="J11" s="42">
        <v>0</v>
      </c>
      <c r="K11" s="42"/>
      <c r="L11" s="42">
        <f t="shared" si="0"/>
        <v>222</v>
      </c>
      <c r="M11" s="42"/>
      <c r="N11" s="42">
        <v>0</v>
      </c>
      <c r="O11" s="42"/>
      <c r="P11" s="42">
        <f t="shared" si="1"/>
        <v>222</v>
      </c>
    </row>
    <row r="12" spans="1:16" ht="41.25" customHeight="1" x14ac:dyDescent="0.25">
      <c r="A12" s="60" t="s">
        <v>135</v>
      </c>
      <c r="B12" s="60"/>
      <c r="D12" s="44">
        <v>0</v>
      </c>
      <c r="E12" s="42"/>
      <c r="F12" s="44">
        <v>0</v>
      </c>
      <c r="G12" s="42"/>
      <c r="H12" s="44">
        <v>0</v>
      </c>
      <c r="I12" s="42"/>
      <c r="J12" s="44">
        <v>0</v>
      </c>
      <c r="K12" s="42"/>
      <c r="L12" s="44">
        <f t="shared" si="0"/>
        <v>0</v>
      </c>
      <c r="M12" s="42"/>
      <c r="N12" s="44">
        <v>-9</v>
      </c>
      <c r="O12" s="42"/>
      <c r="P12" s="44">
        <f t="shared" si="1"/>
        <v>-9</v>
      </c>
    </row>
    <row r="13" spans="1:16" ht="25.5" customHeight="1" x14ac:dyDescent="0.3">
      <c r="A13" s="62" t="s">
        <v>113</v>
      </c>
      <c r="B13" s="60"/>
      <c r="D13" s="52">
        <f>SUM(D6:D12)</f>
        <v>281</v>
      </c>
      <c r="E13" s="42"/>
      <c r="F13" s="52">
        <f>SUM(F6:F12)</f>
        <v>0</v>
      </c>
      <c r="G13" s="42"/>
      <c r="H13" s="52">
        <f>SUM(H6:H12)</f>
        <v>16408</v>
      </c>
      <c r="I13" s="42"/>
      <c r="J13" s="52">
        <f>SUM(J6:J12)</f>
        <v>-13839</v>
      </c>
      <c r="K13" s="42"/>
      <c r="L13" s="52">
        <f>SUM(L6:L12)</f>
        <v>2850</v>
      </c>
      <c r="M13" s="42"/>
      <c r="N13" s="52">
        <f>SUM(N6:N12)</f>
        <v>46</v>
      </c>
      <c r="O13" s="42"/>
      <c r="P13" s="52">
        <f>SUM(P6:P12)</f>
        <v>2896</v>
      </c>
    </row>
    <row r="14" spans="1:16" ht="19.5" customHeight="1" x14ac:dyDescent="0.25">
      <c r="A14" s="60"/>
      <c r="B14" s="60"/>
      <c r="D14" s="6"/>
      <c r="F14" s="6"/>
      <c r="H14" s="6"/>
      <c r="J14" s="6"/>
      <c r="L14" s="6"/>
      <c r="N14" s="6"/>
      <c r="P14" s="6"/>
    </row>
    <row r="15" spans="1:16" ht="28.5" customHeight="1" x14ac:dyDescent="0.25">
      <c r="A15" s="14">
        <v>1</v>
      </c>
      <c r="B15" s="75" t="s">
        <v>136</v>
      </c>
      <c r="C15" s="60"/>
      <c r="D15" s="60"/>
      <c r="E15" s="60"/>
      <c r="F15" s="60"/>
      <c r="G15" s="60"/>
      <c r="H15" s="60"/>
      <c r="I15" s="60"/>
      <c r="J15" s="60"/>
      <c r="K15" s="60"/>
      <c r="L15" s="60"/>
      <c r="M15" s="60"/>
      <c r="N15" s="60"/>
      <c r="O15" s="60"/>
      <c r="P15" s="60"/>
    </row>
    <row r="16" spans="1:16" ht="45" customHeight="1" x14ac:dyDescent="0.25">
      <c r="A16" s="14">
        <v>2</v>
      </c>
      <c r="B16" s="59" t="s">
        <v>114</v>
      </c>
      <c r="C16" s="60"/>
      <c r="D16" s="60"/>
      <c r="E16" s="60"/>
      <c r="F16" s="60"/>
      <c r="G16" s="60"/>
      <c r="H16" s="60"/>
      <c r="I16" s="60"/>
      <c r="J16" s="60"/>
      <c r="K16" s="60"/>
      <c r="L16" s="60"/>
      <c r="M16" s="60"/>
      <c r="N16" s="60"/>
      <c r="O16" s="60"/>
      <c r="P16" s="60"/>
    </row>
  </sheetData>
  <mergeCells count="14">
    <mergeCell ref="A1:B1"/>
    <mergeCell ref="A2:B2"/>
    <mergeCell ref="A3:B3"/>
    <mergeCell ref="A6:B6"/>
    <mergeCell ref="A7:B7"/>
    <mergeCell ref="A8:B8"/>
    <mergeCell ref="B15:P15"/>
    <mergeCell ref="B16:P16"/>
    <mergeCell ref="A9:B9"/>
    <mergeCell ref="A10:B10"/>
    <mergeCell ref="A11:B11"/>
    <mergeCell ref="A12:B12"/>
    <mergeCell ref="A13:B13"/>
    <mergeCell ref="A14:B14"/>
  </mergeCells>
  <pageMargins left="0.75" right="0.2" top="0.25" bottom="0.35" header="0.5" footer="0.5"/>
  <pageSetup scale="65" orientation="landscape" r:id="rId1"/>
  <headerFooter>
    <oddFooter>&amp;CTable 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showRuler="0" zoomScale="60" zoomScaleNormal="60" workbookViewId="0">
      <selection activeCell="P16" sqref="P16"/>
    </sheetView>
  </sheetViews>
  <sheetFormatPr defaultColWidth="13.7109375" defaultRowHeight="18.75" x14ac:dyDescent="0.25"/>
  <cols>
    <col min="1" max="1" width="3.140625" style="1" customWidth="1"/>
    <col min="2" max="2" width="59" style="1" customWidth="1"/>
    <col min="3" max="3" width="1" style="1" customWidth="1"/>
    <col min="4" max="4" width="29.42578125" style="1" customWidth="1"/>
    <col min="5" max="5" width="1" style="1" customWidth="1"/>
    <col min="6" max="6" width="24.140625" style="1" customWidth="1"/>
    <col min="7" max="7" width="2" style="1" customWidth="1"/>
    <col min="8" max="8" width="28.140625" style="1" customWidth="1"/>
    <col min="9" max="9" width="2.7109375" style="1" customWidth="1"/>
    <col min="10" max="10" width="25" style="1" customWidth="1"/>
    <col min="11" max="16384" width="13.7109375" style="1"/>
  </cols>
  <sheetData>
    <row r="1" spans="1:10" ht="19.5" x14ac:dyDescent="0.3">
      <c r="A1" s="62" t="s">
        <v>72</v>
      </c>
      <c r="B1" s="62"/>
    </row>
    <row r="2" spans="1:10" ht="19.5" x14ac:dyDescent="0.3">
      <c r="A2" s="62" t="s">
        <v>115</v>
      </c>
      <c r="B2" s="62"/>
    </row>
    <row r="3" spans="1:10" ht="19.5" x14ac:dyDescent="0.3">
      <c r="A3" s="62" t="s">
        <v>116</v>
      </c>
      <c r="B3" s="62"/>
      <c r="C3" s="60"/>
      <c r="D3" s="60"/>
    </row>
    <row r="5" spans="1:10" ht="37.5" customHeight="1" thickBot="1" x14ac:dyDescent="0.35">
      <c r="H5" s="34" t="s">
        <v>117</v>
      </c>
      <c r="J5" s="34" t="s">
        <v>118</v>
      </c>
    </row>
    <row r="6" spans="1:10" ht="19.5" x14ac:dyDescent="0.3">
      <c r="A6" s="62" t="s">
        <v>68</v>
      </c>
      <c r="B6" s="60"/>
      <c r="H6" s="37"/>
      <c r="J6" s="37"/>
    </row>
    <row r="7" spans="1:10" ht="19.5" x14ac:dyDescent="0.3">
      <c r="A7" s="68" t="s">
        <v>64</v>
      </c>
      <c r="B7" s="60"/>
      <c r="G7" s="42"/>
      <c r="H7" s="56">
        <v>-1090</v>
      </c>
      <c r="J7" s="57">
        <v>-1431</v>
      </c>
    </row>
    <row r="8" spans="1:10" ht="19.5" x14ac:dyDescent="0.3">
      <c r="A8" s="68" t="s">
        <v>65</v>
      </c>
      <c r="B8" s="60"/>
      <c r="G8" s="42"/>
      <c r="H8" s="39">
        <v>2565</v>
      </c>
      <c r="J8" s="44">
        <v>2433</v>
      </c>
    </row>
    <row r="9" spans="1:10" ht="19.5" x14ac:dyDescent="0.3">
      <c r="A9" s="74" t="s">
        <v>69</v>
      </c>
      <c r="B9" s="60"/>
      <c r="G9" s="42"/>
      <c r="H9" s="52">
        <f>SUM(H7:H8)</f>
        <v>1475</v>
      </c>
      <c r="J9" s="53">
        <f>SUM(J7:J8)</f>
        <v>1002</v>
      </c>
    </row>
    <row r="10" spans="1:10" x14ac:dyDescent="0.25">
      <c r="A10" s="60"/>
      <c r="B10" s="60"/>
      <c r="G10" s="42"/>
      <c r="H10" s="55"/>
      <c r="J10" s="55"/>
    </row>
    <row r="11" spans="1:10" ht="19.5" x14ac:dyDescent="0.3">
      <c r="A11" s="62" t="s">
        <v>119</v>
      </c>
      <c r="B11" s="60"/>
      <c r="G11" s="42"/>
      <c r="H11" s="42"/>
      <c r="J11" s="42"/>
    </row>
    <row r="12" spans="1:10" ht="19.5" x14ac:dyDescent="0.3">
      <c r="A12" s="68" t="s">
        <v>70</v>
      </c>
      <c r="B12" s="60"/>
      <c r="G12" s="42"/>
      <c r="H12" s="56">
        <v>-515</v>
      </c>
      <c r="J12" s="57">
        <v>-630</v>
      </c>
    </row>
    <row r="13" spans="1:10" ht="19.5" x14ac:dyDescent="0.3">
      <c r="A13" s="68" t="s">
        <v>65</v>
      </c>
      <c r="B13" s="60"/>
      <c r="G13" s="42"/>
      <c r="H13" s="39">
        <f>H8</f>
        <v>2565</v>
      </c>
      <c r="J13" s="44">
        <f>J8</f>
        <v>2433</v>
      </c>
    </row>
    <row r="14" spans="1:10" ht="19.5" x14ac:dyDescent="0.3">
      <c r="A14" s="74" t="s">
        <v>71</v>
      </c>
      <c r="B14" s="60"/>
      <c r="G14" s="42"/>
      <c r="H14" s="43">
        <f>H12+H13</f>
        <v>2050</v>
      </c>
      <c r="J14" s="41">
        <f>J12+J13</f>
        <v>1803</v>
      </c>
    </row>
    <row r="15" spans="1:10" ht="19.5" x14ac:dyDescent="0.3">
      <c r="A15" s="68" t="s">
        <v>147</v>
      </c>
      <c r="B15" s="60"/>
      <c r="G15" s="42"/>
      <c r="H15" s="39">
        <v>-575</v>
      </c>
      <c r="J15" s="44">
        <v>-801</v>
      </c>
    </row>
    <row r="16" spans="1:10" ht="19.5" x14ac:dyDescent="0.3">
      <c r="A16" s="74" t="s">
        <v>69</v>
      </c>
      <c r="B16" s="60"/>
      <c r="G16" s="42"/>
      <c r="H16" s="52">
        <f>H14+H15</f>
        <v>1475</v>
      </c>
      <c r="J16" s="53">
        <f>J14+J15</f>
        <v>1002</v>
      </c>
    </row>
    <row r="17" spans="1:10" ht="15.75" customHeight="1" x14ac:dyDescent="0.25">
      <c r="H17" s="6"/>
      <c r="J17" s="6"/>
    </row>
    <row r="18" spans="1:10" ht="118.5" customHeight="1" x14ac:dyDescent="0.25">
      <c r="A18" s="14">
        <v>1</v>
      </c>
      <c r="B18" s="67" t="s">
        <v>120</v>
      </c>
      <c r="C18" s="60"/>
      <c r="D18" s="60"/>
      <c r="E18" s="60"/>
      <c r="F18" s="60"/>
      <c r="G18" s="60"/>
      <c r="H18" s="60"/>
      <c r="I18" s="60"/>
      <c r="J18" s="60"/>
    </row>
    <row r="20" spans="1:10" ht="45" customHeight="1" thickBot="1" x14ac:dyDescent="0.35">
      <c r="A20" s="62" t="s">
        <v>121</v>
      </c>
      <c r="B20" s="60"/>
      <c r="H20" s="34" t="s">
        <v>1</v>
      </c>
      <c r="I20" s="20"/>
      <c r="J20" s="34" t="s">
        <v>3</v>
      </c>
    </row>
    <row r="21" spans="1:10" ht="19.5" x14ac:dyDescent="0.3">
      <c r="A21" s="60" t="s">
        <v>6</v>
      </c>
      <c r="B21" s="60"/>
      <c r="H21" s="35">
        <v>51906</v>
      </c>
      <c r="J21" s="36">
        <v>55601</v>
      </c>
    </row>
    <row r="22" spans="1:10" ht="19.5" x14ac:dyDescent="0.3">
      <c r="A22" s="60" t="s">
        <v>7</v>
      </c>
      <c r="B22" s="60"/>
      <c r="H22" s="23">
        <v>26237</v>
      </c>
      <c r="J22" s="24">
        <v>21363</v>
      </c>
    </row>
    <row r="23" spans="1:10" ht="19.5" x14ac:dyDescent="0.3">
      <c r="A23" s="60" t="s">
        <v>8</v>
      </c>
      <c r="B23" s="60"/>
      <c r="H23" s="23">
        <v>32309</v>
      </c>
      <c r="J23" s="24">
        <v>31320</v>
      </c>
    </row>
    <row r="24" spans="1:10" ht="19.5" x14ac:dyDescent="0.3">
      <c r="A24" s="60" t="s">
        <v>9</v>
      </c>
      <c r="B24" s="60"/>
      <c r="H24" s="25">
        <v>26231</v>
      </c>
      <c r="J24" s="26">
        <v>22184</v>
      </c>
    </row>
    <row r="25" spans="1:10" ht="24.75" customHeight="1" x14ac:dyDescent="0.3">
      <c r="A25" s="76" t="s">
        <v>122</v>
      </c>
      <c r="B25" s="60"/>
      <c r="H25" s="27">
        <f>SUM(H21:H24)</f>
        <v>136683</v>
      </c>
      <c r="J25" s="28">
        <f>SUM(J21:J24)</f>
        <v>130468</v>
      </c>
    </row>
    <row r="26" spans="1:10" ht="19.5" thickTop="1" x14ac:dyDescent="0.25">
      <c r="A26" s="60"/>
      <c r="B26" s="60"/>
      <c r="H26" s="6"/>
      <c r="J26" s="6"/>
    </row>
    <row r="27" spans="1:10" ht="20.25" thickBot="1" x14ac:dyDescent="0.35">
      <c r="D27" s="64" t="s">
        <v>10</v>
      </c>
      <c r="E27" s="65"/>
      <c r="F27" s="65"/>
      <c r="H27" s="64" t="s">
        <v>0</v>
      </c>
      <c r="I27" s="64"/>
      <c r="J27" s="64"/>
    </row>
    <row r="28" spans="1:10" ht="43.5" customHeight="1" thickBot="1" x14ac:dyDescent="0.35">
      <c r="A28" s="62" t="s">
        <v>123</v>
      </c>
      <c r="B28" s="60"/>
      <c r="D28" s="34" t="s">
        <v>1</v>
      </c>
      <c r="E28" s="15"/>
      <c r="F28" s="34" t="s">
        <v>2</v>
      </c>
      <c r="H28" s="34" t="s">
        <v>1</v>
      </c>
      <c r="I28" s="15"/>
      <c r="J28" s="34" t="s">
        <v>2</v>
      </c>
    </row>
    <row r="29" spans="1:10" ht="19.5" x14ac:dyDescent="0.3">
      <c r="A29" s="60" t="s">
        <v>124</v>
      </c>
      <c r="B29" s="60"/>
      <c r="D29" s="32">
        <v>29</v>
      </c>
      <c r="E29" s="24"/>
      <c r="F29" s="33">
        <v>25</v>
      </c>
      <c r="G29" s="24"/>
      <c r="H29" s="32">
        <v>55</v>
      </c>
      <c r="I29" s="24"/>
      <c r="J29" s="33">
        <v>39</v>
      </c>
    </row>
    <row r="30" spans="1:10" ht="19.5" x14ac:dyDescent="0.3">
      <c r="A30" s="60" t="s">
        <v>125</v>
      </c>
      <c r="B30" s="60"/>
      <c r="D30" s="23">
        <v>8</v>
      </c>
      <c r="E30" s="24"/>
      <c r="F30" s="24">
        <v>8</v>
      </c>
      <c r="G30" s="24"/>
      <c r="H30" s="23">
        <v>13</v>
      </c>
      <c r="I30" s="24"/>
      <c r="J30" s="24">
        <v>11</v>
      </c>
    </row>
    <row r="31" spans="1:10" ht="19.5" x14ac:dyDescent="0.3">
      <c r="A31" s="60" t="s">
        <v>126</v>
      </c>
      <c r="B31" s="60"/>
      <c r="D31" s="23">
        <v>0</v>
      </c>
      <c r="E31" s="24"/>
      <c r="F31" s="24">
        <v>2</v>
      </c>
      <c r="G31" s="24"/>
      <c r="H31" s="23">
        <v>0</v>
      </c>
      <c r="I31" s="24"/>
      <c r="J31" s="24">
        <v>3</v>
      </c>
    </row>
    <row r="32" spans="1:10" ht="19.5" x14ac:dyDescent="0.3">
      <c r="A32" s="60" t="s">
        <v>127</v>
      </c>
      <c r="B32" s="60"/>
      <c r="D32" s="23">
        <v>26</v>
      </c>
      <c r="E32" s="24"/>
      <c r="F32" s="24">
        <v>29</v>
      </c>
      <c r="G32" s="24"/>
      <c r="H32" s="23">
        <v>41</v>
      </c>
      <c r="I32" s="24"/>
      <c r="J32" s="24">
        <v>47</v>
      </c>
    </row>
    <row r="33" spans="1:10" ht="19.5" x14ac:dyDescent="0.3">
      <c r="A33" s="60" t="s">
        <v>128</v>
      </c>
      <c r="B33" s="60"/>
      <c r="D33" s="23">
        <v>0</v>
      </c>
      <c r="E33" s="24"/>
      <c r="F33" s="24">
        <v>0</v>
      </c>
      <c r="G33" s="24"/>
      <c r="H33" s="23">
        <v>0</v>
      </c>
      <c r="I33" s="24"/>
      <c r="J33" s="24">
        <v>1</v>
      </c>
    </row>
    <row r="34" spans="1:10" ht="19.5" x14ac:dyDescent="0.3">
      <c r="A34" s="60" t="s">
        <v>129</v>
      </c>
      <c r="B34" s="60"/>
      <c r="D34" s="23">
        <v>1</v>
      </c>
      <c r="E34" s="24"/>
      <c r="F34" s="24">
        <v>0</v>
      </c>
      <c r="G34" s="24"/>
      <c r="H34" s="23">
        <v>3</v>
      </c>
      <c r="I34" s="24"/>
      <c r="J34" s="24">
        <v>1</v>
      </c>
    </row>
    <row r="35" spans="1:10" x14ac:dyDescent="0.25">
      <c r="A35" s="60"/>
      <c r="B35" s="60"/>
    </row>
    <row r="36" spans="1:10" ht="41.25" customHeight="1" thickBot="1" x14ac:dyDescent="0.35">
      <c r="A36" s="62" t="s">
        <v>130</v>
      </c>
      <c r="B36" s="60"/>
      <c r="H36" s="30">
        <v>2019</v>
      </c>
      <c r="J36" s="30">
        <v>2018</v>
      </c>
    </row>
    <row r="37" spans="1:10" ht="19.5" x14ac:dyDescent="0.3">
      <c r="A37" s="60" t="s">
        <v>131</v>
      </c>
      <c r="B37" s="60"/>
      <c r="H37" s="29">
        <v>13</v>
      </c>
      <c r="J37" s="31">
        <v>12</v>
      </c>
    </row>
    <row r="38" spans="1:10" ht="19.5" x14ac:dyDescent="0.3">
      <c r="A38" s="60" t="s">
        <v>132</v>
      </c>
      <c r="B38" s="60"/>
      <c r="H38" s="12">
        <v>13</v>
      </c>
      <c r="J38" s="13">
        <v>13</v>
      </c>
    </row>
    <row r="39" spans="1:10" ht="19.5" x14ac:dyDescent="0.3">
      <c r="A39" s="60" t="s">
        <v>133</v>
      </c>
      <c r="B39" s="60"/>
      <c r="H39" s="12">
        <v>13</v>
      </c>
      <c r="J39" s="13">
        <v>14</v>
      </c>
    </row>
    <row r="40" spans="1:10" ht="19.5" x14ac:dyDescent="0.3">
      <c r="A40" s="60" t="s">
        <v>134</v>
      </c>
      <c r="B40" s="60"/>
      <c r="H40" s="12">
        <v>13</v>
      </c>
      <c r="J40" s="13">
        <v>13</v>
      </c>
    </row>
    <row r="41" spans="1:10" x14ac:dyDescent="0.25">
      <c r="A41" s="60"/>
      <c r="B41" s="60"/>
    </row>
    <row r="42" spans="1:10" x14ac:dyDescent="0.25">
      <c r="A42" s="60"/>
      <c r="B42" s="60"/>
    </row>
    <row r="43" spans="1:10" x14ac:dyDescent="0.25">
      <c r="A43" s="60"/>
      <c r="B43" s="60"/>
    </row>
    <row r="44" spans="1:10" x14ac:dyDescent="0.25">
      <c r="A44" s="60"/>
      <c r="B44" s="60"/>
    </row>
    <row r="45" spans="1:10" x14ac:dyDescent="0.25">
      <c r="A45" s="60"/>
      <c r="B45" s="60"/>
    </row>
    <row r="46" spans="1:10" x14ac:dyDescent="0.25">
      <c r="A46" s="60"/>
      <c r="B46" s="60"/>
    </row>
    <row r="47" spans="1:10" x14ac:dyDescent="0.25">
      <c r="A47" s="60"/>
      <c r="B47" s="60"/>
    </row>
  </sheetData>
  <mergeCells count="44">
    <mergeCell ref="A1:B1"/>
    <mergeCell ref="A2:B2"/>
    <mergeCell ref="A3:D3"/>
    <mergeCell ref="A6:B6"/>
    <mergeCell ref="A7:B7"/>
    <mergeCell ref="A8:B8"/>
    <mergeCell ref="A9:B9"/>
    <mergeCell ref="A10:B10"/>
    <mergeCell ref="A11:B11"/>
    <mergeCell ref="A12:B12"/>
    <mergeCell ref="A13:B13"/>
    <mergeCell ref="A14:B14"/>
    <mergeCell ref="A15:B15"/>
    <mergeCell ref="A16:B16"/>
    <mergeCell ref="A20:B20"/>
    <mergeCell ref="B18:J18"/>
    <mergeCell ref="A21:B21"/>
    <mergeCell ref="A22:B22"/>
    <mergeCell ref="A23:B23"/>
    <mergeCell ref="A24:B24"/>
    <mergeCell ref="A25:B25"/>
    <mergeCell ref="A26:B26"/>
    <mergeCell ref="A28:B28"/>
    <mergeCell ref="A29:B29"/>
    <mergeCell ref="A30:B30"/>
    <mergeCell ref="A31:B31"/>
    <mergeCell ref="A32:B32"/>
    <mergeCell ref="A33:B33"/>
    <mergeCell ref="D27:F27"/>
    <mergeCell ref="H27:J27"/>
    <mergeCell ref="A34:B34"/>
    <mergeCell ref="A35:B35"/>
    <mergeCell ref="A36:B36"/>
    <mergeCell ref="A37:B37"/>
    <mergeCell ref="A38:B38"/>
    <mergeCell ref="A39:B39"/>
    <mergeCell ref="A45:B45"/>
    <mergeCell ref="A46:B46"/>
    <mergeCell ref="A47:B47"/>
    <mergeCell ref="A40:B40"/>
    <mergeCell ref="A41:B41"/>
    <mergeCell ref="A42:B42"/>
    <mergeCell ref="A43:B43"/>
    <mergeCell ref="A44:B44"/>
  </mergeCells>
  <pageMargins left="0.75" right="0.2" top="0.25" bottom="0.35" header="0.5" footer="0.5"/>
  <pageSetup scale="57" orientation="landscape" r:id="rId1"/>
  <headerFooter>
    <oddFooter>&amp;CTable 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Consolidated Results</vt:lpstr>
      <vt:lpstr>Segment Results</vt:lpstr>
      <vt:lpstr>Balance Sheet</vt:lpstr>
      <vt:lpstr>Cash Flow</vt:lpstr>
      <vt:lpstr>Equity Statement</vt:lpstr>
      <vt:lpstr>Other Financial &amp; Op Data</vt:lpstr>
      <vt:lpstr>'Cash Flow'!Print_Area</vt:lpstr>
      <vt:lpstr>'Other Financial &amp; Op Data'!Print_Area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2019-07-17T14:19:34Z</dcterms:created>
  <dcterms:modified xsi:type="dcterms:W3CDTF">2019-07-22T17:13:28Z</dcterms:modified>
</cp:coreProperties>
</file>