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 defaultThemeVersion="124226"/>
  <bookViews>
    <workbookView xWindow="-15" yWindow="-15" windowWidth="12630" windowHeight="5550" tabRatio="959" activeTab="4"/>
  </bookViews>
  <sheets>
    <sheet name="Consolidated Results" sheetId="1" r:id="rId1"/>
    <sheet name="Segment Results " sheetId="2" r:id="rId2"/>
    <sheet name="Balance Sheet" sheetId="6" r:id="rId3"/>
    <sheet name="Cash Flow" sheetId="7" r:id="rId4"/>
    <sheet name="Equity Summary" sheetId="8" r:id="rId5"/>
    <sheet name="Operating Data Update " sheetId="9" r:id="rId6"/>
    <sheet name="Module1" sheetId="14" state="veryHidden" r:id="rId7"/>
    <sheet name="Module2" sheetId="15" state="veryHidden" r:id="rId8"/>
    <sheet name="Module3" sheetId="16" state="veryHidden" r:id="rId9"/>
    <sheet name="Module4" sheetId="17" state="veryHidden" r:id="rId10"/>
    <sheet name="Module5" sheetId="18" state="veryHidden" r:id="rId11"/>
  </sheets>
  <externalReferences>
    <externalReference r:id="rId12"/>
    <externalReference r:id="rId13"/>
    <externalReference r:id="rId14"/>
    <externalReference r:id="rId15"/>
  </externalReferences>
  <definedNames>
    <definedName name="__PR1">#REF!</definedName>
    <definedName name="__SCH2">[1]SCH2!$B$5:$Q$51</definedName>
    <definedName name="_3_Corp_ex_round">'[1]3Corp_ex_Round'!$A$5:$T$50</definedName>
    <definedName name="_3_Corp_ex_round1">'[1]3Corp_ex_Round'!$A$5:$AA$50</definedName>
    <definedName name="_3_Corp_external">'[1]3_Cons_ex'!$B$10:$S$51</definedName>
    <definedName name="_3_Corp_external1">'[1]3_Cons_ex'!$B$10:$Z$51</definedName>
    <definedName name="_3a_Corp_perform1">'[1]3a_Cons_perf'!$B$12:$AC$58</definedName>
    <definedName name="_3a_Corp_performance">'[1]3a_Cons_perf'!$B$12:$T$58</definedName>
    <definedName name="_PR1">'[2]7'!#REF!</definedName>
    <definedName name="_SCH2">[1]SCH2!$B$5:$Q$51</definedName>
    <definedName name="Aero">#REF!</definedName>
    <definedName name="AERO_ASSET">'[2]#REF'!$E$6:$L$60</definedName>
    <definedName name="AERO_LIAB">'[2]#REF'!$E$63:$L$134</definedName>
    <definedName name="Aero_Prior">#REF!</definedName>
    <definedName name="AERO1">'[1]3a3_Aero'!$A$9:$AC$55</definedName>
    <definedName name="AEROWP">'[2]#REF'!$C$7:$L$60</definedName>
    <definedName name="B_SHEET">'[2]#REF'!$B$1:$AE$64</definedName>
    <definedName name="BACKLOG">[2]A!#REF!</definedName>
    <definedName name="BACKLOG_ROLL">[2]A!#REF!</definedName>
    <definedName name="By_Seg">#REF!</definedName>
    <definedName name="By_Seg_Perf">#REF!</definedName>
    <definedName name="By_Seg_Perf_Prior">#REF!</definedName>
    <definedName name="By_Seg_Prior">#REF!</definedName>
    <definedName name="By_Seg_Round">#REF!</definedName>
    <definedName name="By_Seg_Round_Prior">#REF!</definedName>
    <definedName name="By_Seg_Round_PY">#REF!</definedName>
    <definedName name="Check_Total_ASSET">'[2]#REF'!$A$13:$Q$69</definedName>
    <definedName name="Check_Total_LIAB">'[2]#REF'!$A$72:$Q$142</definedName>
    <definedName name="Check_Total1">#REF!</definedName>
    <definedName name="Check_Total2">#REF!</definedName>
    <definedName name="Check_Total3">'[2]#REF'!$A$1:$V$73</definedName>
    <definedName name="CONSOL">'[1]#REF'!$F$8:$S$73</definedName>
    <definedName name="CONSOL_ASSET">'[2]#REF'!$G$6:$R$59</definedName>
    <definedName name="CONSOL_LIAB">'[2]#REF'!$G$63:$R$137</definedName>
    <definedName name="corp_assets">'[2]#REF'!$D$9:$BD$62</definedName>
    <definedName name="Corp_ex_round">'[1]3Corp_ex_Round'!$A$5:$T$50</definedName>
    <definedName name="corp_liab">'[2]#REF'!$D$65:$BD$125</definedName>
    <definedName name="COVER">#REF!</definedName>
    <definedName name="Elec_System">#REF!</definedName>
    <definedName name="Elec_System_Prior">#REF!</definedName>
    <definedName name="ELECT_ASSET">'[2]#REF'!$E$6:$AP$53</definedName>
    <definedName name="ELECT_LIAB">'[2]#REF'!$E$56:$AP$123</definedName>
    <definedName name="ELECTWP">'[2]#REF'!$E$9:$AL$67</definedName>
    <definedName name="ENERGWP">'[2]#REF'!$E$9:$W$67</definedName>
    <definedName name="ENERGY_ASSET">'[2]#REF'!$E$6:$W$52</definedName>
    <definedName name="ENERGY_LIAB">'[2]#REF'!$E$55:$W$125</definedName>
    <definedName name="EQUITY">[2]A!#REF!</definedName>
    <definedName name="EQUITY_ROLL">'[2]2000'!#REF!</definedName>
    <definedName name="Global">#REF!</definedName>
    <definedName name="GLOBAL_ASSET">'[2]#REF'!$E$6:$I$61</definedName>
    <definedName name="GLOBAL_LIAB">'[2]#REF'!$E$76:$I$136</definedName>
    <definedName name="Global_Prior">#REF!</definedName>
    <definedName name="GLOBAL1">'[1]3a6_Global'!$A$8:$AC$45</definedName>
    <definedName name="GLOBALWP">'[2]#REF'!$C$7:$F$58</definedName>
    <definedName name="INCOME">'[2]2000'!#REF!</definedName>
    <definedName name="INFO_ASSET">'[2]#REF'!$E$5:$AF$51</definedName>
    <definedName name="INFO_LIAB">'[2]#REF'!$E$54:$AF$121</definedName>
    <definedName name="INFOWP">'[2]#REF'!$E$8:$AF$69</definedName>
    <definedName name="Int_Sys_Sol">#REF!</definedName>
    <definedName name="Int_Sys_Sol_Prior">#REF!</definedName>
    <definedName name="INTERCO">[2]A!#REF!</definedName>
    <definedName name="L">#REF!</definedName>
    <definedName name="LOCKHEED_MARTIN_CORPORATION">'[1]#REF'!$A$49:$T$74</definedName>
    <definedName name="MARG_EX_GOODWIL">#REF!</definedName>
    <definedName name="METRIC_DATA">'[2]2000'!#REF!</definedName>
    <definedName name="METRICS">'[2]#REF'!$A$7:$F$146</definedName>
    <definedName name="NORMAL_SUMMARY">'[1]#REF'!$A$8:$W$59</definedName>
    <definedName name="NORMALIZED">'[1]#REF'!$A$8:$W$85</definedName>
    <definedName name="Other">#REF!</definedName>
    <definedName name="OTHER_ASSET">'[2]#REF'!$E$6:$AR$59</definedName>
    <definedName name="OTHER_LIAB">'[2]#REF'!$E$74:$AR$131</definedName>
    <definedName name="Other_Prior">#REF!</definedName>
    <definedName name="OTHER1">'[1]3a7Other'!$A$9:$S$42</definedName>
    <definedName name="OTHERWP">'[2]#REF'!$D$5:$AB$97</definedName>
    <definedName name="PAGE4">'[2]#REF'!$A$1:$P$61</definedName>
    <definedName name="PR_ATTCH1">'[1]#REF'!$A$1:$T$47</definedName>
    <definedName name="PR_ATTCH2">'[1]#REF'!$A$49:$T$96</definedName>
    <definedName name="PR_ATTCH3">'[1]#REF'!$X$6:$AL$66</definedName>
    <definedName name="PR_RESTATED">'[1]#REF'!$A$1:$W$62</definedName>
    <definedName name="Press_Release_12">'[2]Formal_Press_Rel(NonGAAP)'!$A$49:$W$95</definedName>
    <definedName name="Press_Release_13">'[2]Formal_Press_Rel(NonGAAP)'!$X$6:$AJ$27</definedName>
    <definedName name="Press_Release_14">'[2]Formal_Press_Rel(NonGAAP)'!$X$31:$AJ$68</definedName>
    <definedName name="Press_Release1">'[2]#REF'!$A$1:$T$33</definedName>
    <definedName name="Press_Release10">'[2]Formal_Press_Rel(NonGAAP)'!$A$1:$T$47</definedName>
    <definedName name="Press_Release2">'[2]#REF'!$A$52:$W$98</definedName>
    <definedName name="Press_Release3">'[2]#REF'!$X$7:$AJ$29</definedName>
    <definedName name="Press_Release4">'[2]#REF'!$X$34:$AJ$74</definedName>
    <definedName name="PRESS_ROUNDED">'[1]#REF'!$A$8:$U$116</definedName>
    <definedName name="PRESS_UNROUND">'[1]#REF'!$A$8:$W$114</definedName>
    <definedName name="PRESS_UNROUNDED">'[1]#REF'!$A$8:$U$116</definedName>
    <definedName name="_xlnm.Print_Area" localSheetId="3">'Cash Flow'!$A$1:$H$49</definedName>
    <definedName name="_xlnm.Print_Area" localSheetId="0">'Consolidated Results'!$A$1:$J$49</definedName>
    <definedName name="_xlnm.Print_Area" localSheetId="4">'Equity Summary'!$A$1:$K$30</definedName>
    <definedName name="_xlnm.Print_Area" localSheetId="1">'Segment Results '!$A$1:$R$47</definedName>
    <definedName name="Pro_Stock">'[2]2000'!#REF!</definedName>
    <definedName name="PROFORMA">'[2]2000'!#REF!</definedName>
    <definedName name="SALES">#REF!</definedName>
    <definedName name="SCH_2Round">[1]SCH2_Round!$A$9:$Q$53</definedName>
    <definedName name="SCH2_1">[1]SCH2!$B$5:$W$51</definedName>
    <definedName name="SCH2_1Round">[1]SCH2_Round!$A$9:$V$53</definedName>
    <definedName name="SCHEDULE_A">[3]Validations!$A$1:$K$55</definedName>
    <definedName name="SCHEDULE_AA">[3]Validations!$A$1:$E$49</definedName>
    <definedName name="SCHEDULE_AA1">[3]Validations!$A$1:$I$48</definedName>
    <definedName name="SCHEDULE_AB">[3]Validations!$A$1:$G$25</definedName>
    <definedName name="SCHEDULE_AC">[3]Validations!$A$1:$G$50</definedName>
    <definedName name="SCHEDULE_AC1">[3]Validations!$A$1:$I$49</definedName>
    <definedName name="SCHEDULE_AF">[3]Validations!$A$1:$E$66</definedName>
    <definedName name="SCHEDULE_B">[3]Validations!$A$1:$L$37</definedName>
    <definedName name="SCHEDULE_C1">[3]Validations!$A$1:$O$359</definedName>
    <definedName name="SCHEDULE_C2">[3]Validations!$A$1:$J$359</definedName>
    <definedName name="SCHEDULE_D">[3]Validations!$A$1:$N$43</definedName>
    <definedName name="SCHEDULE_E">[3]Validations!$A$1:$J$44</definedName>
    <definedName name="SCHEDULE_F">[3]Validations!$A$1:$K$99</definedName>
    <definedName name="SCHEDULE_G">[3]Validations!$A$1:$L$63</definedName>
    <definedName name="SCHEDULE_H">[3]Validations!$A$1:$M$62</definedName>
    <definedName name="SCHEDULE_I">[3]Validations!$A$1:$L$49</definedName>
    <definedName name="SCHEDULE_J">[3]Validations!$A$1:$R$78</definedName>
    <definedName name="SCHEDULE_K">[3]Validations!$A$1:$R$77</definedName>
    <definedName name="SCHEDULE_K1">[3]Validations!$A$1:$P$47</definedName>
    <definedName name="SCHEDULE_M">#REF!</definedName>
    <definedName name="SCHEDULE_N">[3]Validations!$A$3:$J$101</definedName>
    <definedName name="SCHEDULE_O">[3]Validations!$A$3:$H$4</definedName>
    <definedName name="SCHEDULE_U">[3]Validations!$A$1:$K$31</definedName>
    <definedName name="SCHEDULE_Y">[3]Validations!$A$1:$G$134</definedName>
    <definedName name="SCHEDULE_Z">[3]Validations!$A$1:$E$52</definedName>
    <definedName name="SCHEDULE_Z1">[3]Validations!$A$1:$O$50</definedName>
    <definedName name="Seg_Rnd_ProForm">'[2]#REF'!$A$1:$Z$49</definedName>
    <definedName name="Seg_Rnd_ProForm_Prior">'[2]#REF'!$A$1:$AG$49</definedName>
    <definedName name="Seg_Unrnd_ProForm">'[2]#REF'!$A$1:$Y$49</definedName>
    <definedName name="Seg_Unrnd_ProForm_Prior">'[2]#REF'!$A$1:$AE$49</definedName>
    <definedName name="SERV_ASSET">'[2]#REF'!$E$7:$Z$60</definedName>
    <definedName name="SERV_LIAB">'[2]#REF'!$E$75:$Z$134</definedName>
    <definedName name="Space">#REF!</definedName>
    <definedName name="SPACE_1">'[1]3a2_Space'!$A$9:$AB$57</definedName>
    <definedName name="SPACE_ASSET">'[2]#REF'!$E$6:$S$60</definedName>
    <definedName name="SPACE_LIAB">'[2]#REF'!$E$62:$S$132</definedName>
    <definedName name="Space_Prior">#REF!</definedName>
    <definedName name="SPACEWP">'[2]#REF'!$C$6:$Q$59</definedName>
    <definedName name="Strat_Dev_Sum">[4]By_Company!A23:'[4]By_Company'!I31</definedName>
    <definedName name="STRATCO">#REF!</definedName>
    <definedName name="STRATCO_1">#REF!</definedName>
    <definedName name="STRATDEV_ASSET">'[2]#REF'!$E$6:$M$61</definedName>
    <definedName name="STRATDEV_LIAB">'[2]#REF'!$E$76:$M$135</definedName>
    <definedName name="Strategic">#REF!</definedName>
    <definedName name="Strategic_Prior">#REF!</definedName>
    <definedName name="Summ_Rnd_ProForm">'[2]#REF'!$F$1:$M$61</definedName>
    <definedName name="Summ_Rnd_ProForm_Prior">'[2]#REF'!$A$25:$Q$61</definedName>
    <definedName name="Summ_Unrnd_ProForm">'[2]#REF'!$A$1:$N$61</definedName>
    <definedName name="Summ_Unrnd_ProForm_Prior">'[2]#REF'!$A$1:$R$61</definedName>
    <definedName name="Summary">#REF!</definedName>
    <definedName name="Summary_Prior">#REF!</definedName>
    <definedName name="Summary_Round">#REF!</definedName>
    <definedName name="Summary_Round_Prior">#REF!</definedName>
    <definedName name="SUP_BALSHT">'[2]#REF'!$A$1:$K$63</definedName>
    <definedName name="SYS_ASSET">'[2]#REF'!$E$7:$AG$59</definedName>
    <definedName name="SYS_LIAB">'[2]#REF'!$E$63:$AG$136</definedName>
    <definedName name="SYS2_ASSET">'[2]#REF'!$E$7:$AG$59</definedName>
    <definedName name="SYS2_LIAB">'[2]#REF'!$E$63:$AG$136</definedName>
    <definedName name="SYSTEM">'[1]3a1_SYS_Integ'!$A$9:$U$129</definedName>
    <definedName name="SYSTEM_1">'[1]3a1_SYS_Integ'!$A$8:$AB$129</definedName>
    <definedName name="System_Int">#REF!</definedName>
    <definedName name="System_Int_Prior">#REF!</definedName>
    <definedName name="TAB_B">'[2]#REF'!#REF!:'[2]#REF'!$O$276</definedName>
    <definedName name="TAB_C">'[2]#REF'!#REF!:'[2]#REF'!$P$277</definedName>
    <definedName name="TAB_D">'[2]#REF'!$D$7:'[2]#REF'!$F$147</definedName>
    <definedName name="TECH">'[1]3a4_Tech_Servs'!$A$9:$V$102</definedName>
    <definedName name="TECH_1">'[1]3a4_Tech_Servs'!$A$9:$AC$102</definedName>
    <definedName name="Tech_Services">#REF!</definedName>
    <definedName name="Tech_Services_Prior">#REF!</definedName>
    <definedName name="Total_Sum">[4]By_Company!#REF!</definedName>
    <definedName name="XMONTHS">'[4]5A_Sector_Summary'!#REF!</definedName>
  </definedNames>
  <calcPr calcId="145621"/>
</workbook>
</file>

<file path=xl/calcChain.xml><?xml version="1.0" encoding="utf-8"?>
<calcChain xmlns="http://schemas.openxmlformats.org/spreadsheetml/2006/main">
  <c r="K18" i="8"/>
  <c r="C15" i="6" l="1"/>
  <c r="C30"/>
  <c r="C21"/>
  <c r="I18" i="8" l="1"/>
  <c r="G18"/>
  <c r="E18"/>
  <c r="C18"/>
  <c r="E29" i="2" l="1"/>
</calcChain>
</file>

<file path=xl/sharedStrings.xml><?xml version="1.0" encoding="utf-8"?>
<sst xmlns="http://schemas.openxmlformats.org/spreadsheetml/2006/main" count="260" uniqueCount="186">
  <si>
    <t xml:space="preserve"> </t>
  </si>
  <si>
    <t>Other</t>
  </si>
  <si>
    <t>Net earnings</t>
  </si>
  <si>
    <t>Additional</t>
  </si>
  <si>
    <t>Total</t>
  </si>
  <si>
    <t>Common</t>
  </si>
  <si>
    <t>Paid-In</t>
  </si>
  <si>
    <t>Retained</t>
  </si>
  <si>
    <t>Comprehensive</t>
  </si>
  <si>
    <t>Stockholders'</t>
  </si>
  <si>
    <t>Stock</t>
  </si>
  <si>
    <t>Capital</t>
  </si>
  <si>
    <t>Earnings</t>
  </si>
  <si>
    <t>Equity</t>
  </si>
  <si>
    <t>% Change</t>
  </si>
  <si>
    <t>Assets</t>
  </si>
  <si>
    <t xml:space="preserve">Goodwill </t>
  </si>
  <si>
    <t>Operating Data</t>
  </si>
  <si>
    <t>Net sales</t>
  </si>
  <si>
    <t>Operating profit</t>
  </si>
  <si>
    <t>Accumulated</t>
  </si>
  <si>
    <t>%</t>
  </si>
  <si>
    <t xml:space="preserve">Aircraft Deliveries </t>
  </si>
  <si>
    <t xml:space="preserve">  Aeronautics</t>
  </si>
  <si>
    <t xml:space="preserve">  Space Systems</t>
  </si>
  <si>
    <t xml:space="preserve">   Basic</t>
  </si>
  <si>
    <t xml:space="preserve">   Diluted</t>
  </si>
  <si>
    <t>Interest expense</t>
  </si>
  <si>
    <t xml:space="preserve">Income tax expense </t>
  </si>
  <si>
    <t xml:space="preserve">Net earnings </t>
  </si>
  <si>
    <t>Loss</t>
  </si>
  <si>
    <t xml:space="preserve">  Information Systems &amp; Global Solutions</t>
  </si>
  <si>
    <t>Other income, net</t>
  </si>
  <si>
    <t>Gross profit</t>
  </si>
  <si>
    <t xml:space="preserve">      Accounts payable</t>
  </si>
  <si>
    <t xml:space="preserve">      Customer advances and amounts in excess of costs incurred</t>
  </si>
  <si>
    <t xml:space="preserve">      Net cash used for financing activities</t>
  </si>
  <si>
    <t xml:space="preserve">  Cash and cash equivalents</t>
  </si>
  <si>
    <t xml:space="preserve">  Deferred income taxes</t>
  </si>
  <si>
    <t xml:space="preserve">  Other current assets</t>
  </si>
  <si>
    <t>Deferred income taxes</t>
  </si>
  <si>
    <t xml:space="preserve">      Total assets</t>
  </si>
  <si>
    <t xml:space="preserve">      Total liabilities</t>
  </si>
  <si>
    <t xml:space="preserve">    Total current assets</t>
  </si>
  <si>
    <t>Current liabilities</t>
  </si>
  <si>
    <t xml:space="preserve">  Accounts payable</t>
  </si>
  <si>
    <t xml:space="preserve">  Customer advances and amounts in excess of costs incurred</t>
  </si>
  <si>
    <t xml:space="preserve">  Other current liabilities</t>
  </si>
  <si>
    <t xml:space="preserve">      Total current liabilities</t>
  </si>
  <si>
    <t>Long-term debt, net</t>
  </si>
  <si>
    <t>Accrued pension liabilities</t>
  </si>
  <si>
    <t>Other postretirement benefit liabilities</t>
  </si>
  <si>
    <t>Stockholders' equity</t>
  </si>
  <si>
    <t xml:space="preserve">  Common stock, $1 par value per share</t>
  </si>
  <si>
    <t xml:space="preserve">  Retained earnings</t>
  </si>
  <si>
    <t xml:space="preserve">  Accumulated other comprehensive loss</t>
  </si>
  <si>
    <t>Current assets</t>
  </si>
  <si>
    <t xml:space="preserve">  Additional paid-in capital</t>
  </si>
  <si>
    <t xml:space="preserve">    </t>
  </si>
  <si>
    <t xml:space="preserve">      Total stockholders' equity</t>
  </si>
  <si>
    <t xml:space="preserve">  Stock-based compensation</t>
  </si>
  <si>
    <t xml:space="preserve">      Postretirement benefit plans</t>
  </si>
  <si>
    <t xml:space="preserve">      Income taxes</t>
  </si>
  <si>
    <t>Other, net</t>
  </si>
  <si>
    <t>Stock-based awards and ESOP activity</t>
  </si>
  <si>
    <t xml:space="preserve">  Receivables, net</t>
  </si>
  <si>
    <t xml:space="preserve">  Other, net</t>
  </si>
  <si>
    <t xml:space="preserve">      Receivables, net</t>
  </si>
  <si>
    <t xml:space="preserve">      Total liabilities and stockholders' equity</t>
  </si>
  <si>
    <t xml:space="preserve">  Depreciation and amortization</t>
  </si>
  <si>
    <t>Consolidated Balance Sheets</t>
  </si>
  <si>
    <t>Consolidated Statements of Cash Flows</t>
  </si>
  <si>
    <t>Consolidated Statement of Stockholders' Equity</t>
  </si>
  <si>
    <t>Common shares reported in stockholders' equity at end of period</t>
  </si>
  <si>
    <t>Backlog</t>
  </si>
  <si>
    <t>(unaudited; in millions, except per share data)</t>
  </si>
  <si>
    <t>(unaudited; in millions)</t>
  </si>
  <si>
    <t>Capital expenditures</t>
  </si>
  <si>
    <t xml:space="preserve">      Inventories, net</t>
  </si>
  <si>
    <t xml:space="preserve">  Inventories, net</t>
  </si>
  <si>
    <t>Property, plant, and equipment, net</t>
  </si>
  <si>
    <t>Other noncurrent assets</t>
  </si>
  <si>
    <t xml:space="preserve">  Salaries, benefits, and payroll taxes</t>
  </si>
  <si>
    <t>Liabilities and stockholders' equity</t>
  </si>
  <si>
    <t>Other noncurrent liabilities</t>
  </si>
  <si>
    <t xml:space="preserve">  Changes in operating assets and liabilities:</t>
  </si>
  <si>
    <t>Dividends paid</t>
  </si>
  <si>
    <t>Adjustments to reconcile net earnings to net cash provided by operating activities:</t>
  </si>
  <si>
    <t>Net change in cash and cash equivalents</t>
  </si>
  <si>
    <t>Lockheed Martin Corporation</t>
  </si>
  <si>
    <t>Operating activities</t>
  </si>
  <si>
    <t>Investing activities</t>
  </si>
  <si>
    <t>Financing activities</t>
  </si>
  <si>
    <t xml:space="preserve">     Total business segment operating margins</t>
  </si>
  <si>
    <t xml:space="preserve">     Total consolidated operating margins</t>
  </si>
  <si>
    <t xml:space="preserve">     Total consolidated operating profit</t>
  </si>
  <si>
    <r>
      <t xml:space="preserve">Repurchases of common stock </t>
    </r>
    <r>
      <rPr>
        <vertAlign val="superscript"/>
        <sz val="16"/>
        <rFont val="Arial"/>
        <family val="2"/>
      </rPr>
      <t>2</t>
    </r>
  </si>
  <si>
    <r>
      <t xml:space="preserve">Dividends declared </t>
    </r>
    <r>
      <rPr>
        <vertAlign val="superscript"/>
        <sz val="16"/>
        <rFont val="Arial"/>
        <family val="2"/>
      </rPr>
      <t>3</t>
    </r>
  </si>
  <si>
    <t xml:space="preserve">  Current portion of long-term debt</t>
  </si>
  <si>
    <t>Proceeds from stock option exercises</t>
  </si>
  <si>
    <t>Balance at Dec. 31, 2012</t>
  </si>
  <si>
    <t>Dec. 31,
2012</t>
  </si>
  <si>
    <t xml:space="preserve">      Net cash used for investing activities</t>
  </si>
  <si>
    <t xml:space="preserve">  Missiles and Fire Control</t>
  </si>
  <si>
    <t xml:space="preserve">  Mission Systems and Training</t>
  </si>
  <si>
    <t xml:space="preserve">     Total net sales</t>
  </si>
  <si>
    <t xml:space="preserve">     Total business segment operating profit</t>
  </si>
  <si>
    <t>(unaudited; in millions, except aircraft deliveries)</t>
  </si>
  <si>
    <t>Weighted average shares outstanding</t>
  </si>
  <si>
    <t xml:space="preserve">Net sales </t>
  </si>
  <si>
    <t xml:space="preserve">Operating profit </t>
  </si>
  <si>
    <t xml:space="preserve">Operating margins </t>
  </si>
  <si>
    <t>Quarters Ended</t>
  </si>
  <si>
    <t>Earnings per common share</t>
  </si>
  <si>
    <t>Cash and cash equivalents at beginning of period</t>
  </si>
  <si>
    <t>Cash and cash equivalents at end of period</t>
  </si>
  <si>
    <t xml:space="preserve">Quarters Ended </t>
  </si>
  <si>
    <r>
      <t xml:space="preserve">Other comprehensive income, net of tax </t>
    </r>
    <r>
      <rPr>
        <vertAlign val="superscript"/>
        <sz val="16"/>
        <rFont val="Arial"/>
        <family val="2"/>
      </rPr>
      <t>1</t>
    </r>
  </si>
  <si>
    <r>
      <t xml:space="preserve">      Net cash provided by operating activities</t>
    </r>
    <r>
      <rPr>
        <b/>
        <vertAlign val="superscript"/>
        <sz val="16"/>
        <rFont val="Arial"/>
        <family val="2"/>
      </rPr>
      <t>1</t>
    </r>
  </si>
  <si>
    <r>
      <t>Repurchases of common stock</t>
    </r>
    <r>
      <rPr>
        <vertAlign val="superscript"/>
        <sz val="16"/>
        <rFont val="Arial"/>
        <family val="2"/>
      </rPr>
      <t>2</t>
    </r>
  </si>
  <si>
    <t xml:space="preserve">   </t>
  </si>
  <si>
    <t xml:space="preserve">  Special item - severance charges</t>
  </si>
  <si>
    <t>Cost of sales</t>
  </si>
  <si>
    <t>Business Segment Summary Operating Results</t>
  </si>
  <si>
    <r>
      <t>Consolidated Statements of Earnings</t>
    </r>
    <r>
      <rPr>
        <b/>
        <vertAlign val="superscript"/>
        <sz val="15"/>
        <rFont val="Arial"/>
        <family val="2"/>
      </rPr>
      <t>1</t>
    </r>
  </si>
  <si>
    <t>Repayments of long-term debt</t>
  </si>
  <si>
    <t>Effective tax rate</t>
  </si>
  <si>
    <t xml:space="preserve">     Total unallocated expenses, net</t>
  </si>
  <si>
    <t xml:space="preserve">     Aeronautics</t>
  </si>
  <si>
    <t xml:space="preserve">     Information Systems &amp; Global Solutions</t>
  </si>
  <si>
    <t xml:space="preserve">     Missiles and Fire Control</t>
  </si>
  <si>
    <t xml:space="preserve">     Mission Systems and Training</t>
  </si>
  <si>
    <t xml:space="preserve">     Space Systems</t>
  </si>
  <si>
    <t xml:space="preserve">            Total backlog</t>
  </si>
  <si>
    <t xml:space="preserve">     F-16 </t>
  </si>
  <si>
    <t xml:space="preserve">     F-22 </t>
  </si>
  <si>
    <t xml:space="preserve">     F-35</t>
  </si>
  <si>
    <t xml:space="preserve">     C-130J</t>
  </si>
  <si>
    <t xml:space="preserve">     C-5M</t>
  </si>
  <si>
    <t xml:space="preserve">  Unallocated expenses, net</t>
  </si>
  <si>
    <t xml:space="preserve">     Non-cash FAS/CAS pension adjustment</t>
  </si>
  <si>
    <t xml:space="preserve">        FAS pension expense</t>
  </si>
  <si>
    <t xml:space="preserve">        Less:  CAS expense</t>
  </si>
  <si>
    <r>
      <t xml:space="preserve">     Special item - severance charges</t>
    </r>
    <r>
      <rPr>
        <vertAlign val="superscript"/>
        <sz val="16"/>
        <rFont val="Arial"/>
        <family val="2"/>
      </rPr>
      <t>1</t>
    </r>
  </si>
  <si>
    <t xml:space="preserve">     Stock-based compensation</t>
  </si>
  <si>
    <t xml:space="preserve">     Other, net</t>
  </si>
  <si>
    <t>Nine Months Ended</t>
  </si>
  <si>
    <t>Sept. 29,
2013</t>
  </si>
  <si>
    <t>Sept. 30,
2012</t>
  </si>
  <si>
    <t>Balance at Sept. 29, 2013</t>
  </si>
  <si>
    <r>
      <rPr>
        <vertAlign val="superscript"/>
        <sz val="15"/>
        <rFont val="Arial"/>
        <family val="2"/>
      </rPr>
      <t>1</t>
    </r>
    <r>
      <rPr>
        <sz val="15"/>
        <rFont val="Arial"/>
        <family val="2"/>
      </rPr>
      <t xml:space="preserve"> The Corporation closes its books and records on the last Sunday of the calendar quarter to align its financial closing with its business </t>
    </r>
  </si>
  <si>
    <t xml:space="preserve">   processes, which was on Sept. 29 for the third quarter of 2013 and Sept. 30 for the third quarter of 2012. The consolidated financial </t>
  </si>
  <si>
    <t xml:space="preserve">   statements and tables of financial information included herein are labeled based on that convention. This practice only affects interim </t>
  </si>
  <si>
    <t xml:space="preserve">   periods, as the Corporation's fiscal year ends on Dec. 31.</t>
  </si>
  <si>
    <t>Discontinued operations</t>
  </si>
  <si>
    <t>Continuing operations</t>
  </si>
  <si>
    <t xml:space="preserve">   Basic earnings per common share</t>
  </si>
  <si>
    <t xml:space="preserve">   Diluted earnings per common share</t>
  </si>
  <si>
    <t xml:space="preserve">  Diluted</t>
  </si>
  <si>
    <t>Net earnings from continuing operations</t>
  </si>
  <si>
    <t xml:space="preserve">  </t>
  </si>
  <si>
    <t>Earnings from continuing operations before income taxes</t>
  </si>
  <si>
    <t xml:space="preserve">none and $1.1 billion during the third quarter and first nine months of 2012, respectively. </t>
  </si>
  <si>
    <t xml:space="preserve">   Severance charges for initiatives that are not significant are included in business segment operating profit. </t>
  </si>
  <si>
    <t xml:space="preserve">   amounts, net of state tax benefits, associated with the elimination of certain positions at the Corporation's former Electronic Systems business segment.  </t>
  </si>
  <si>
    <r>
      <rPr>
        <vertAlign val="superscript"/>
        <sz val="16"/>
        <rFont val="Arial"/>
        <family val="2"/>
      </rPr>
      <t>1</t>
    </r>
    <r>
      <rPr>
        <sz val="16"/>
        <rFont val="Arial"/>
        <family val="2"/>
      </rPr>
      <t xml:space="preserve">  Severance charges during the first nine months of 2013 consisted of amounts, net of state tax benefits, associated with the elimination of certain positions </t>
    </r>
  </si>
  <si>
    <t xml:space="preserve">   at the Corporation's Information Systems &amp; Global Solutions business segment during the first quarter of 2013.  Severance charges during 2012 consisted of</t>
  </si>
  <si>
    <t xml:space="preserve">The Corporation made contributions to its pension trust of $750 million and $1.5 billion during the third quarter and first nine months of 2013, respectively, compared to </t>
  </si>
  <si>
    <t xml:space="preserve">Other non-operating income, net </t>
  </si>
  <si>
    <t>(in millions, except par value)</t>
  </si>
  <si>
    <t>(unaudited)</t>
  </si>
  <si>
    <t>Acquisitions of businesses and investments in affiliates</t>
  </si>
  <si>
    <r>
      <t>Net earnings from discontinued operations</t>
    </r>
    <r>
      <rPr>
        <vertAlign val="superscript"/>
        <sz val="15"/>
        <rFont val="Arial"/>
        <family val="2"/>
      </rPr>
      <t>2</t>
    </r>
  </si>
  <si>
    <t xml:space="preserve">     Non-cash FAS/CAS pension expense</t>
  </si>
  <si>
    <r>
      <rPr>
        <vertAlign val="superscript"/>
        <sz val="15"/>
        <rFont val="Arial"/>
        <family val="2"/>
      </rPr>
      <t>2</t>
    </r>
    <r>
      <rPr>
        <sz val="15"/>
        <rFont val="Arial"/>
        <family val="2"/>
      </rPr>
      <t xml:space="preserve">  Discontinued operations for the quarter and nine months ended September 29, 2013 include a benefit resulting from the resolution of certain </t>
    </r>
  </si>
  <si>
    <t xml:space="preserve">   tax matters related to a business previously sold.</t>
  </si>
  <si>
    <t xml:space="preserve">equity by $1.6 billion, which represents the 14.7 million shares of common stock repurchases the Corporation committed to during the first nine months of 2013, a portion </t>
  </si>
  <si>
    <t>of which settled in cash during the fourth quarter of 2013.</t>
  </si>
  <si>
    <t>Primarily represents the reclassification adjustment for the recognition of previously deferred amounts related to postretirement benefit plans of $761 million.</t>
  </si>
  <si>
    <t xml:space="preserve">The Corporation reduced stockholders’ equity by $1.6 billion, which represents the 14.7 million shares of common stock repurchases the Corporation  </t>
  </si>
  <si>
    <t xml:space="preserve">committed to during the first nine months of 2013.  On Sept. 26, 2013, the Corporation’s Board of Directors approved a $3.0 billion increase to its share </t>
  </si>
  <si>
    <t>repurchase program. The Corporation had total remaining authorization of $3.8 billion for future common share repurchases under its program</t>
  </si>
  <si>
    <t>declared in the third quarter of 2013 and payable in the fourth quarter of 2013.</t>
  </si>
  <si>
    <t>as of Sept. 29, 2013.</t>
  </si>
  <si>
    <t xml:space="preserve">Includes dividends of $1.15 per share declared during each of the first, second, and third quarters of 2013. Additionally, includes dividends of $1.33 per share </t>
  </si>
  <si>
    <t xml:space="preserve">During the first nine months of 2013, the Corporation paid $1.5 billion to repurchase 14.5 million shares of its common stock.  The Corporation reduced stockholders' </t>
  </si>
</sst>
</file>

<file path=xl/styles.xml><?xml version="1.0" encoding="utf-8"?>
<styleSheet xmlns="http://schemas.openxmlformats.org/spreadsheetml/2006/main">
  <numFmts count="1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\(#,##0.0\)"/>
    <numFmt numFmtId="165" formatCode="0.0%"/>
    <numFmt numFmtId="166" formatCode="General_)"/>
    <numFmt numFmtId="167" formatCode="_(* #,##0.0_);_(* \(#,##0.0\);_(* &quot;-&quot;_);_(@_)"/>
    <numFmt numFmtId="168" formatCode="_(&quot;$&quot;* #,##0_);_(&quot;$&quot;* \(#,##0\);_(&quot;$&quot;* &quot;-&quot;??_);_(@_)"/>
    <numFmt numFmtId="169" formatCode="_(* #,##0.0_);_(* \(#,##0.0\);_(* &quot;-&quot;??_);_(@_)"/>
    <numFmt numFmtId="170" formatCode="_(* #,##0_);_(* \(#,##0\);_(* &quot;-&quot;??_);_(@_)"/>
    <numFmt numFmtId="171" formatCode="0.0_);\(0.0\)"/>
    <numFmt numFmtId="172" formatCode="_(&quot;$&quot;\ #,##0_);_(&quot;$&quot;\ \(#,##0\);_(&quot;$&quot;\ &quot;-&quot;??_);_(@_)"/>
    <numFmt numFmtId="173" formatCode="mmmm\ d\,\ yyyy"/>
    <numFmt numFmtId="174" formatCode="_(&quot;$&quot;\ #,##0_);_(&quot;$&quot;\(#,##0\);_(&quot;$&quot;&quot;-&quot;_);_(@_)"/>
    <numFmt numFmtId="175" formatCode="mmmm\ dd\,\ yyyy"/>
    <numFmt numFmtId="176" formatCode="0.0_)"/>
  </numFmts>
  <fonts count="24">
    <font>
      <sz val="12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vertAlign val="superscript"/>
      <sz val="16"/>
      <name val="Arial"/>
      <family val="2"/>
    </font>
    <font>
      <vertAlign val="superscript"/>
      <sz val="16"/>
      <name val="Arial"/>
      <family val="2"/>
    </font>
    <font>
      <b/>
      <u/>
      <sz val="16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vertAlign val="superscript"/>
      <sz val="14"/>
      <name val="Arial"/>
      <family val="2"/>
    </font>
    <font>
      <b/>
      <u/>
      <sz val="14"/>
      <name val="Arial"/>
      <family val="2"/>
    </font>
    <font>
      <b/>
      <sz val="15"/>
      <name val="Arial"/>
      <family val="2"/>
    </font>
    <font>
      <sz val="15"/>
      <name val="Arial"/>
      <family val="2"/>
    </font>
    <font>
      <b/>
      <vertAlign val="superscript"/>
      <sz val="15"/>
      <name val="Arial"/>
      <family val="2"/>
    </font>
    <font>
      <vertAlign val="superscript"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164" fontId="0" fillId="0" borderId="0"/>
    <xf numFmtId="43" fontId="3" fillId="0" borderId="0" applyFont="0" applyFill="0" applyBorder="0" applyAlignment="0" applyProtection="0"/>
    <xf numFmtId="37" fontId="3" fillId="0" borderId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173" fontId="3" fillId="0" borderId="0" applyFill="0" applyBorder="0" applyAlignment="0" applyProtection="0"/>
    <xf numFmtId="2" fontId="3" fillId="0" borderId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164" fontId="4" fillId="0" borderId="0"/>
    <xf numFmtId="0" fontId="4" fillId="0" borderId="0"/>
    <xf numFmtId="0" fontId="9" fillId="0" borderId="0"/>
    <xf numFmtId="164" fontId="5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164" fontId="3" fillId="0" borderId="0"/>
    <xf numFmtId="0" fontId="8" fillId="0" borderId="0"/>
    <xf numFmtId="164" fontId="4" fillId="0" borderId="0"/>
    <xf numFmtId="164" fontId="4" fillId="0" borderId="0"/>
    <xf numFmtId="9" fontId="3" fillId="0" borderId="0" applyFont="0" applyFill="0" applyBorder="0" applyAlignment="0" applyProtection="0"/>
    <xf numFmtId="0" fontId="3" fillId="0" borderId="1" applyNumberFormat="0" applyFill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4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</cellStyleXfs>
  <cellXfs count="328">
    <xf numFmtId="164" fontId="0" fillId="0" borderId="0" xfId="0"/>
    <xf numFmtId="164" fontId="12" fillId="2" borderId="0" xfId="12" applyFont="1" applyFill="1"/>
    <xf numFmtId="164" fontId="12" fillId="3" borderId="0" xfId="0" applyFont="1" applyFill="1"/>
    <xf numFmtId="164" fontId="12" fillId="3" borderId="0" xfId="12" applyFont="1" applyFill="1"/>
    <xf numFmtId="41" fontId="12" fillId="3" borderId="0" xfId="1" applyNumberFormat="1" applyFont="1" applyFill="1" applyProtection="1"/>
    <xf numFmtId="166" fontId="11" fillId="2" borderId="0" xfId="9" applyNumberFormat="1" applyFont="1" applyFill="1" applyAlignment="1" applyProtection="1">
      <alignment horizontal="left"/>
    </xf>
    <xf numFmtId="166" fontId="11" fillId="2" borderId="0" xfId="9" applyNumberFormat="1" applyFont="1" applyFill="1" applyProtection="1"/>
    <xf numFmtId="166" fontId="12" fillId="2" borderId="0" xfId="9" applyNumberFormat="1" applyFont="1" applyFill="1" applyProtection="1"/>
    <xf numFmtId="166" fontId="12" fillId="2" borderId="0" xfId="9" applyNumberFormat="1" applyFont="1" applyFill="1" applyAlignment="1" applyProtection="1">
      <alignment horizontal="left"/>
    </xf>
    <xf numFmtId="41" fontId="11" fillId="2" borderId="0" xfId="1" applyNumberFormat="1" applyFont="1" applyFill="1" applyProtection="1"/>
    <xf numFmtId="41" fontId="12" fillId="2" borderId="0" xfId="1" applyNumberFormat="1" applyFont="1" applyFill="1" applyProtection="1"/>
    <xf numFmtId="41" fontId="11" fillId="2" borderId="0" xfId="1" applyNumberFormat="1" applyFont="1" applyFill="1" applyBorder="1" applyProtection="1"/>
    <xf numFmtId="41" fontId="12" fillId="2" borderId="0" xfId="1" applyNumberFormat="1" applyFont="1" applyFill="1" applyBorder="1" applyProtection="1"/>
    <xf numFmtId="41" fontId="11" fillId="2" borderId="4" xfId="1" applyNumberFormat="1" applyFont="1" applyFill="1" applyBorder="1" applyProtection="1"/>
    <xf numFmtId="41" fontId="12" fillId="2" borderId="4" xfId="1" applyNumberFormat="1" applyFont="1" applyFill="1" applyBorder="1" applyProtection="1"/>
    <xf numFmtId="166" fontId="12" fillId="2" borderId="0" xfId="9" applyNumberFormat="1" applyFont="1" applyFill="1" applyAlignment="1" applyProtection="1">
      <alignment horizontal="left" indent="1"/>
    </xf>
    <xf numFmtId="5" fontId="12" fillId="2" borderId="0" xfId="9" applyNumberFormat="1" applyFont="1" applyFill="1" applyProtection="1"/>
    <xf numFmtId="164" fontId="12" fillId="2" borderId="0" xfId="14" applyFont="1" applyFill="1"/>
    <xf numFmtId="164" fontId="12" fillId="2" borderId="0" xfId="9" applyFont="1" applyFill="1"/>
    <xf numFmtId="166" fontId="15" fillId="2" borderId="0" xfId="9" applyNumberFormat="1" applyFont="1" applyFill="1" applyProtection="1"/>
    <xf numFmtId="37" fontId="12" fillId="2" borderId="0" xfId="9" applyNumberFormat="1" applyFont="1" applyFill="1" applyProtection="1"/>
    <xf numFmtId="42" fontId="12" fillId="2" borderId="0" xfId="3" applyNumberFormat="1" applyFont="1" applyFill="1" applyProtection="1"/>
    <xf numFmtId="166" fontId="12" fillId="2" borderId="0" xfId="11" applyNumberFormat="1" applyFont="1" applyFill="1" applyAlignment="1" applyProtection="1">
      <alignment horizontal="left" indent="1"/>
    </xf>
    <xf numFmtId="41" fontId="11" fillId="3" borderId="0" xfId="1" applyNumberFormat="1" applyFont="1" applyFill="1" applyProtection="1"/>
    <xf numFmtId="41" fontId="11" fillId="2" borderId="4" xfId="1" applyNumberFormat="1" applyFont="1" applyFill="1" applyBorder="1"/>
    <xf numFmtId="41" fontId="12" fillId="2" borderId="0" xfId="1" applyNumberFormat="1" applyFont="1" applyFill="1"/>
    <xf numFmtId="41" fontId="11" fillId="2" borderId="0" xfId="1" applyNumberFormat="1" applyFont="1" applyFill="1"/>
    <xf numFmtId="0" fontId="12" fillId="2" borderId="0" xfId="18" applyFont="1" applyFill="1" applyAlignment="1">
      <alignment horizontal="left"/>
    </xf>
    <xf numFmtId="41" fontId="11" fillId="0" borderId="8" xfId="1" applyNumberFormat="1" applyFont="1" applyFill="1" applyBorder="1" applyProtection="1"/>
    <xf numFmtId="41" fontId="12" fillId="3" borderId="8" xfId="1" applyNumberFormat="1" applyFont="1" applyFill="1" applyBorder="1" applyProtection="1"/>
    <xf numFmtId="42" fontId="11" fillId="2" borderId="5" xfId="3" applyNumberFormat="1" applyFont="1" applyFill="1" applyBorder="1" applyProtection="1"/>
    <xf numFmtId="164" fontId="11" fillId="2" borderId="0" xfId="14" applyFont="1" applyFill="1"/>
    <xf numFmtId="41" fontId="12" fillId="0" borderId="0" xfId="1" applyNumberFormat="1" applyFont="1" applyFill="1" applyProtection="1"/>
    <xf numFmtId="41" fontId="12" fillId="0" borderId="4" xfId="1" applyNumberFormat="1" applyFont="1" applyFill="1" applyBorder="1" applyProtection="1"/>
    <xf numFmtId="41" fontId="12" fillId="0" borderId="4" xfId="1" applyNumberFormat="1" applyFont="1" applyFill="1" applyBorder="1"/>
    <xf numFmtId="168" fontId="11" fillId="3" borderId="0" xfId="3" applyNumberFormat="1" applyFont="1" applyFill="1" applyBorder="1" applyProtection="1"/>
    <xf numFmtId="166" fontId="11" fillId="3" borderId="0" xfId="9" applyNumberFormat="1" applyFont="1" applyFill="1" applyAlignment="1" applyProtection="1">
      <alignment horizontal="left"/>
    </xf>
    <xf numFmtId="0" fontId="12" fillId="3" borderId="0" xfId="18" applyFont="1" applyFill="1" applyAlignment="1">
      <alignment horizontal="centerContinuous"/>
    </xf>
    <xf numFmtId="0" fontId="11" fillId="3" borderId="0" xfId="18" applyFont="1" applyFill="1" applyAlignment="1">
      <alignment horizontal="centerContinuous"/>
    </xf>
    <xf numFmtId="0" fontId="12" fillId="3" borderId="0" xfId="18" applyFont="1" applyFill="1"/>
    <xf numFmtId="175" fontId="11" fillId="3" borderId="0" xfId="18" applyNumberFormat="1" applyFont="1" applyFill="1" applyBorder="1" applyAlignment="1">
      <alignment horizontal="centerContinuous"/>
    </xf>
    <xf numFmtId="0" fontId="11" fillId="3" borderId="0" xfId="18" applyFont="1" applyFill="1" applyBorder="1" applyAlignment="1" applyProtection="1">
      <alignment horizontal="centerContinuous"/>
      <protection locked="0"/>
    </xf>
    <xf numFmtId="0" fontId="11" fillId="3" borderId="0" xfId="18" applyFont="1" applyFill="1" applyBorder="1" applyAlignment="1">
      <alignment horizontal="centerContinuous"/>
    </xf>
    <xf numFmtId="0" fontId="11" fillId="3" borderId="0" xfId="18" applyFont="1" applyFill="1"/>
    <xf numFmtId="0" fontId="11" fillId="3" borderId="0" xfId="18" applyFont="1" applyFill="1" applyBorder="1" applyAlignment="1">
      <alignment horizontal="center"/>
    </xf>
    <xf numFmtId="0" fontId="11" fillId="3" borderId="0" xfId="18" applyFont="1" applyFill="1" applyBorder="1"/>
    <xf numFmtId="0" fontId="11" fillId="3" borderId="0" xfId="18" applyFont="1" applyFill="1" applyAlignment="1">
      <alignment horizontal="center"/>
    </xf>
    <xf numFmtId="0" fontId="11" fillId="3" borderId="2" xfId="18" applyFont="1" applyFill="1" applyBorder="1" applyAlignment="1">
      <alignment horizontal="center"/>
    </xf>
    <xf numFmtId="0" fontId="11" fillId="3" borderId="2" xfId="18" applyFont="1" applyFill="1" applyBorder="1"/>
    <xf numFmtId="0" fontId="11" fillId="3" borderId="3" xfId="18" applyFont="1" applyFill="1" applyBorder="1"/>
    <xf numFmtId="168" fontId="11" fillId="3" borderId="0" xfId="3" applyNumberFormat="1" applyFont="1" applyFill="1" applyAlignment="1" applyProtection="1">
      <protection locked="0"/>
    </xf>
    <xf numFmtId="0" fontId="12" fillId="3" borderId="0" xfId="18" applyFont="1" applyFill="1" applyAlignment="1">
      <alignment horizontal="left"/>
    </xf>
    <xf numFmtId="170" fontId="11" fillId="3" borderId="0" xfId="1" applyNumberFormat="1" applyFont="1" applyFill="1" applyBorder="1" applyProtection="1"/>
    <xf numFmtId="0" fontId="11" fillId="3" borderId="0" xfId="18" applyFont="1" applyFill="1" applyAlignment="1" applyProtection="1">
      <alignment horizontal="left"/>
      <protection locked="0"/>
    </xf>
    <xf numFmtId="5" fontId="11" fillId="3" borderId="5" xfId="18" applyNumberFormat="1" applyFont="1" applyFill="1" applyBorder="1" applyProtection="1"/>
    <xf numFmtId="5" fontId="11" fillId="3" borderId="0" xfId="18" applyNumberFormat="1" applyFont="1" applyFill="1" applyProtection="1"/>
    <xf numFmtId="174" fontId="11" fillId="3" borderId="5" xfId="18" applyNumberFormat="1" applyFont="1" applyFill="1" applyBorder="1" applyProtection="1"/>
    <xf numFmtId="174" fontId="11" fillId="3" borderId="0" xfId="18" applyNumberFormat="1" applyFont="1" applyFill="1" applyBorder="1" applyProtection="1"/>
    <xf numFmtId="41" fontId="12" fillId="3" borderId="0" xfId="18" applyNumberFormat="1" applyFont="1" applyFill="1"/>
    <xf numFmtId="168" fontId="11" fillId="2" borderId="0" xfId="9" applyNumberFormat="1" applyFont="1" applyFill="1" applyProtection="1"/>
    <xf numFmtId="168" fontId="12" fillId="2" borderId="0" xfId="9" applyNumberFormat="1" applyFont="1" applyFill="1" applyProtection="1"/>
    <xf numFmtId="42" fontId="12" fillId="2" borderId="5" xfId="3" applyNumberFormat="1" applyFont="1" applyFill="1" applyBorder="1" applyProtection="1"/>
    <xf numFmtId="170" fontId="12" fillId="3" borderId="0" xfId="1" applyNumberFormat="1" applyFont="1" applyFill="1" applyBorder="1" applyProtection="1"/>
    <xf numFmtId="41" fontId="11" fillId="3" borderId="0" xfId="9" applyNumberFormat="1" applyFont="1" applyFill="1" applyBorder="1" applyAlignment="1" applyProtection="1">
      <alignment horizontal="center"/>
    </xf>
    <xf numFmtId="166" fontId="11" fillId="3" borderId="0" xfId="9" applyNumberFormat="1" applyFont="1" applyFill="1" applyProtection="1"/>
    <xf numFmtId="166" fontId="12" fillId="3" borderId="0" xfId="9" applyNumberFormat="1" applyFont="1" applyFill="1" applyProtection="1"/>
    <xf numFmtId="166" fontId="12" fillId="3" borderId="0" xfId="9" applyNumberFormat="1" applyFont="1" applyFill="1" applyAlignment="1" applyProtection="1">
      <alignment horizontal="center"/>
    </xf>
    <xf numFmtId="166" fontId="11" fillId="3" borderId="0" xfId="9" applyNumberFormat="1" applyFont="1" applyFill="1" applyBorder="1" applyProtection="1"/>
    <xf numFmtId="16" fontId="12" fillId="3" borderId="0" xfId="10" quotePrefix="1" applyNumberFormat="1" applyFont="1" applyFill="1" applyBorder="1" applyAlignment="1" applyProtection="1">
      <alignment horizontal="center" vertical="top"/>
      <protection locked="0"/>
    </xf>
    <xf numFmtId="166" fontId="11" fillId="3" borderId="4" xfId="9" quotePrefix="1" applyNumberFormat="1" applyFont="1" applyFill="1" applyBorder="1" applyAlignment="1" applyProtection="1">
      <alignment horizontal="center" vertical="center" wrapText="1"/>
    </xf>
    <xf numFmtId="166" fontId="12" fillId="3" borderId="0" xfId="9" applyNumberFormat="1" applyFont="1" applyFill="1" applyAlignment="1" applyProtection="1">
      <alignment horizontal="left"/>
    </xf>
    <xf numFmtId="168" fontId="11" fillId="3" borderId="0" xfId="3" applyNumberFormat="1" applyFont="1" applyFill="1" applyProtection="1"/>
    <xf numFmtId="166" fontId="12" fillId="3" borderId="0" xfId="9" applyNumberFormat="1" applyFont="1" applyFill="1" applyAlignment="1" applyProtection="1">
      <alignment horizontal="left" indent="1"/>
    </xf>
    <xf numFmtId="170" fontId="11" fillId="3" borderId="0" xfId="1" applyNumberFormat="1" applyFont="1" applyFill="1" applyProtection="1"/>
    <xf numFmtId="170" fontId="12" fillId="3" borderId="0" xfId="1" applyNumberFormat="1" applyFont="1" applyFill="1" applyProtection="1"/>
    <xf numFmtId="41" fontId="12" fillId="3" borderId="0" xfId="1" applyNumberFormat="1" applyFont="1" applyFill="1" applyBorder="1" applyProtection="1"/>
    <xf numFmtId="41" fontId="11" fillId="3" borderId="0" xfId="9" applyNumberFormat="1" applyFont="1" applyFill="1" applyBorder="1" applyAlignment="1">
      <alignment horizontal="center"/>
    </xf>
    <xf numFmtId="42" fontId="11" fillId="3" borderId="0" xfId="3" applyNumberFormat="1" applyFont="1" applyFill="1" applyBorder="1" applyAlignment="1" applyProtection="1">
      <alignment horizontal="center"/>
    </xf>
    <xf numFmtId="168" fontId="11" fillId="3" borderId="5" xfId="3" applyNumberFormat="1" applyFont="1" applyFill="1" applyBorder="1" applyProtection="1"/>
    <xf numFmtId="168" fontId="12" fillId="3" borderId="5" xfId="3" applyNumberFormat="1" applyFont="1" applyFill="1" applyBorder="1" applyProtection="1"/>
    <xf numFmtId="5" fontId="12" fillId="3" borderId="0" xfId="9" applyNumberFormat="1" applyFont="1" applyFill="1" applyProtection="1"/>
    <xf numFmtId="41" fontId="12" fillId="3" borderId="0" xfId="9" applyNumberFormat="1" applyFont="1" applyFill="1" applyBorder="1" applyAlignment="1">
      <alignment horizontal="center"/>
    </xf>
    <xf numFmtId="170" fontId="11" fillId="3" borderId="4" xfId="1" applyNumberFormat="1" applyFont="1" applyFill="1" applyBorder="1" applyProtection="1"/>
    <xf numFmtId="170" fontId="12" fillId="3" borderId="4" xfId="1" applyNumberFormat="1" applyFont="1" applyFill="1" applyBorder="1" applyProtection="1"/>
    <xf numFmtId="166" fontId="11" fillId="3" borderId="0" xfId="9" quotePrefix="1" applyNumberFormat="1" applyFont="1" applyFill="1" applyAlignment="1" applyProtection="1">
      <alignment horizontal="left"/>
    </xf>
    <xf numFmtId="166" fontId="11" fillId="3" borderId="0" xfId="0" applyNumberFormat="1" applyFont="1" applyFill="1" applyAlignment="1" applyProtection="1">
      <alignment horizontal="left"/>
    </xf>
    <xf numFmtId="166" fontId="12" fillId="3" borderId="0" xfId="0" applyNumberFormat="1" applyFont="1" applyFill="1" applyProtection="1"/>
    <xf numFmtId="49" fontId="13" fillId="3" borderId="0" xfId="20" applyNumberFormat="1" applyFont="1" applyFill="1" applyAlignment="1" applyProtection="1">
      <alignment horizontal="center"/>
    </xf>
    <xf numFmtId="166" fontId="12" fillId="3" borderId="0" xfId="0" applyNumberFormat="1" applyFont="1" applyFill="1" applyAlignment="1" applyProtection="1">
      <alignment horizontal="left"/>
    </xf>
    <xf numFmtId="5" fontId="12" fillId="3" borderId="0" xfId="0" applyNumberFormat="1" applyFont="1" applyFill="1" applyProtection="1"/>
    <xf numFmtId="164" fontId="12" fillId="3" borderId="0" xfId="12" applyFont="1" applyFill="1" applyBorder="1"/>
    <xf numFmtId="0" fontId="11" fillId="3" borderId="0" xfId="18" quotePrefix="1" applyFont="1" applyFill="1"/>
    <xf numFmtId="49" fontId="12" fillId="2" borderId="0" xfId="9" quotePrefix="1" applyNumberFormat="1" applyFont="1" applyFill="1" applyAlignment="1" applyProtection="1">
      <alignment horizontal="center"/>
    </xf>
    <xf numFmtId="171" fontId="12" fillId="3" borderId="0" xfId="9" quotePrefix="1" applyNumberFormat="1" applyFont="1" applyFill="1" applyBorder="1" applyProtection="1"/>
    <xf numFmtId="164" fontId="12" fillId="2" borderId="0" xfId="14" quotePrefix="1" applyFont="1" applyFill="1"/>
    <xf numFmtId="41" fontId="11" fillId="3" borderId="4" xfId="1" applyNumberFormat="1" applyFont="1" applyFill="1" applyBorder="1" applyProtection="1"/>
    <xf numFmtId="5" fontId="11" fillId="3" borderId="0" xfId="9" applyNumberFormat="1" applyFont="1" applyFill="1" applyProtection="1"/>
    <xf numFmtId="166" fontId="11" fillId="3" borderId="4" xfId="9" applyNumberFormat="1" applyFont="1" applyFill="1" applyBorder="1" applyAlignment="1" applyProtection="1">
      <alignment horizontal="center" vertical="center" wrapText="1"/>
    </xf>
    <xf numFmtId="42" fontId="11" fillId="3" borderId="0" xfId="3" applyNumberFormat="1" applyFont="1" applyFill="1" applyProtection="1"/>
    <xf numFmtId="168" fontId="12" fillId="3" borderId="0" xfId="3" applyNumberFormat="1" applyFont="1" applyFill="1" applyBorder="1" applyProtection="1"/>
    <xf numFmtId="5" fontId="12" fillId="3" borderId="0" xfId="0" applyNumberFormat="1" applyFont="1" applyFill="1" applyBorder="1" applyProtection="1"/>
    <xf numFmtId="49" fontId="11" fillId="3" borderId="4" xfId="0" quotePrefix="1" applyNumberFormat="1" applyFont="1" applyFill="1" applyBorder="1" applyAlignment="1" applyProtection="1">
      <alignment horizontal="center" wrapText="1"/>
    </xf>
    <xf numFmtId="49" fontId="11" fillId="2" borderId="4" xfId="9" quotePrefix="1" applyNumberFormat="1" applyFont="1" applyFill="1" applyBorder="1" applyAlignment="1" applyProtection="1">
      <alignment horizontal="center" wrapText="1"/>
    </xf>
    <xf numFmtId="164" fontId="11" fillId="3" borderId="0" xfId="17" applyFont="1" applyFill="1"/>
    <xf numFmtId="164" fontId="12" fillId="3" borderId="0" xfId="17" applyFont="1" applyFill="1"/>
    <xf numFmtId="164" fontId="12" fillId="3" borderId="0" xfId="0" applyFont="1" applyFill="1" applyAlignment="1">
      <alignment horizontal="left"/>
    </xf>
    <xf numFmtId="164" fontId="11" fillId="3" borderId="0" xfId="0" applyFont="1" applyFill="1" applyAlignment="1"/>
    <xf numFmtId="0" fontId="11" fillId="3" borderId="0" xfId="10" applyFont="1" applyFill="1" applyBorder="1" applyAlignment="1" applyProtection="1">
      <alignment vertical="top"/>
      <protection locked="0"/>
    </xf>
    <xf numFmtId="164" fontId="11" fillId="3" borderId="0" xfId="0" applyFont="1" applyFill="1"/>
    <xf numFmtId="164" fontId="11" fillId="3" borderId="0" xfId="0" applyFont="1" applyFill="1" applyBorder="1" applyAlignment="1">
      <alignment horizontal="left"/>
    </xf>
    <xf numFmtId="49" fontId="11" fillId="3" borderId="0" xfId="0" quotePrefix="1" applyNumberFormat="1" applyFont="1" applyFill="1" applyAlignment="1" applyProtection="1">
      <alignment horizontal="center"/>
    </xf>
    <xf numFmtId="164" fontId="11" fillId="3" borderId="0" xfId="0" applyFont="1" applyFill="1" applyAlignment="1">
      <alignment horizontal="left"/>
    </xf>
    <xf numFmtId="164" fontId="11" fillId="3" borderId="0" xfId="0" applyFont="1" applyFill="1" applyProtection="1">
      <protection locked="0"/>
    </xf>
    <xf numFmtId="164" fontId="12" fillId="3" borderId="0" xfId="0" applyFont="1" applyFill="1" applyProtection="1">
      <protection locked="0"/>
    </xf>
    <xf numFmtId="164" fontId="12" fillId="3" borderId="0" xfId="0" applyFont="1" applyFill="1" applyBorder="1" applyAlignment="1">
      <alignment horizontal="left"/>
    </xf>
    <xf numFmtId="41" fontId="11" fillId="3" borderId="0" xfId="0" applyNumberFormat="1" applyFont="1" applyFill="1" applyBorder="1" applyProtection="1"/>
    <xf numFmtId="0" fontId="12" fillId="3" borderId="0" xfId="1" applyNumberFormat="1" applyFont="1" applyFill="1" applyAlignment="1" applyProtection="1">
      <alignment horizontal="left"/>
    </xf>
    <xf numFmtId="41" fontId="12" fillId="3" borderId="0" xfId="0" applyNumberFormat="1" applyFont="1" applyFill="1" applyBorder="1" applyProtection="1"/>
    <xf numFmtId="41" fontId="11" fillId="3" borderId="4" xfId="0" applyNumberFormat="1" applyFont="1" applyFill="1" applyBorder="1" applyProtection="1"/>
    <xf numFmtId="41" fontId="11" fillId="3" borderId="0" xfId="0" applyNumberFormat="1" applyFont="1" applyFill="1" applyAlignment="1" applyProtection="1">
      <alignment horizontal="centerContinuous"/>
    </xf>
    <xf numFmtId="41" fontId="12" fillId="3" borderId="4" xfId="0" applyNumberFormat="1" applyFont="1" applyFill="1" applyBorder="1" applyProtection="1"/>
    <xf numFmtId="168" fontId="11" fillId="3" borderId="6" xfId="3" applyNumberFormat="1" applyFont="1" applyFill="1" applyBorder="1" applyAlignment="1" applyProtection="1">
      <alignment horizontal="right"/>
    </xf>
    <xf numFmtId="172" fontId="11" fillId="3" borderId="0" xfId="3" quotePrefix="1" applyNumberFormat="1" applyFont="1" applyFill="1" applyAlignment="1" applyProtection="1">
      <alignment horizontal="centerContinuous"/>
    </xf>
    <xf numFmtId="168" fontId="12" fillId="3" borderId="6" xfId="3" applyNumberFormat="1" applyFont="1" applyFill="1" applyBorder="1" applyAlignment="1" applyProtection="1">
      <alignment horizontal="right"/>
    </xf>
    <xf numFmtId="41" fontId="11" fillId="3" borderId="0" xfId="0" applyNumberFormat="1" applyFont="1" applyFill="1" applyProtection="1"/>
    <xf numFmtId="41" fontId="12" fillId="3" borderId="0" xfId="0" applyNumberFormat="1" applyFont="1" applyFill="1" applyProtection="1"/>
    <xf numFmtId="170" fontId="12" fillId="3" borderId="0" xfId="1" applyNumberFormat="1" applyFont="1" applyFill="1" applyAlignment="1" applyProtection="1">
      <alignment horizontal="left"/>
    </xf>
    <xf numFmtId="0" fontId="11" fillId="3" borderId="0" xfId="10" applyFont="1" applyFill="1" applyAlignment="1">
      <alignment horizontal="left"/>
    </xf>
    <xf numFmtId="170" fontId="12" fillId="3" borderId="0" xfId="1" applyNumberFormat="1" applyFont="1" applyFill="1" applyAlignment="1" applyProtection="1">
      <alignment horizontal="right"/>
    </xf>
    <xf numFmtId="170" fontId="11" fillId="3" borderId="0" xfId="1" applyNumberFormat="1" applyFont="1" applyFill="1" applyBorder="1" applyAlignment="1" applyProtection="1">
      <alignment horizontal="right"/>
    </xf>
    <xf numFmtId="170" fontId="12" fillId="3" borderId="0" xfId="1" applyNumberFormat="1" applyFont="1" applyFill="1" applyBorder="1" applyAlignment="1" applyProtection="1">
      <alignment horizontal="right"/>
    </xf>
    <xf numFmtId="172" fontId="11" fillId="3" borderId="0" xfId="3" applyNumberFormat="1" applyFont="1" applyFill="1" applyProtection="1"/>
    <xf numFmtId="164" fontId="12" fillId="2" borderId="0" xfId="0" applyFont="1" applyFill="1" applyAlignment="1"/>
    <xf numFmtId="172" fontId="12" fillId="3" borderId="0" xfId="3" applyNumberFormat="1" applyFont="1" applyFill="1" applyBorder="1" applyProtection="1"/>
    <xf numFmtId="172" fontId="12" fillId="3" borderId="0" xfId="3" applyNumberFormat="1" applyFont="1" applyFill="1" applyProtection="1"/>
    <xf numFmtId="170" fontId="11" fillId="3" borderId="4" xfId="1" applyNumberFormat="1" applyFont="1" applyFill="1" applyBorder="1" applyAlignment="1">
      <alignment horizontal="right" vertical="top"/>
    </xf>
    <xf numFmtId="37" fontId="12" fillId="3" borderId="0" xfId="12" applyNumberFormat="1" applyFont="1" applyFill="1" applyBorder="1"/>
    <xf numFmtId="170" fontId="12" fillId="3" borderId="4" xfId="1" applyNumberFormat="1" applyFont="1" applyFill="1" applyBorder="1" applyAlignment="1">
      <alignment horizontal="right" vertical="top"/>
    </xf>
    <xf numFmtId="170" fontId="11" fillId="3" borderId="0" xfId="1" applyNumberFormat="1" applyFont="1" applyFill="1" applyBorder="1" applyAlignment="1">
      <alignment horizontal="right" vertical="top"/>
    </xf>
    <xf numFmtId="170" fontId="12" fillId="3" borderId="0" xfId="1" applyNumberFormat="1" applyFont="1" applyFill="1" applyBorder="1" applyAlignment="1">
      <alignment horizontal="right" vertical="top"/>
    </xf>
    <xf numFmtId="164" fontId="11" fillId="2" borderId="0" xfId="0" applyFont="1" applyFill="1" applyAlignment="1"/>
    <xf numFmtId="170" fontId="11" fillId="3" borderId="9" xfId="1" applyNumberFormat="1" applyFont="1" applyFill="1" applyBorder="1" applyAlignment="1">
      <alignment horizontal="right" vertical="top"/>
    </xf>
    <xf numFmtId="170" fontId="12" fillId="3" borderId="9" xfId="1" applyNumberFormat="1" applyFont="1" applyFill="1" applyBorder="1" applyAlignment="1">
      <alignment horizontal="right" vertical="top"/>
    </xf>
    <xf numFmtId="172" fontId="11" fillId="3" borderId="0" xfId="3" applyNumberFormat="1" applyFont="1" applyFill="1" applyBorder="1" applyProtection="1"/>
    <xf numFmtId="5" fontId="12" fillId="3" borderId="0" xfId="0" applyNumberFormat="1" applyFont="1" applyFill="1" applyAlignment="1" applyProtection="1">
      <alignment horizontal="left"/>
    </xf>
    <xf numFmtId="41" fontId="11" fillId="3" borderId="0" xfId="0" applyNumberFormat="1" applyFont="1" applyFill="1" applyAlignment="1" applyProtection="1">
      <alignment horizontal="left"/>
    </xf>
    <xf numFmtId="169" fontId="12" fillId="3" borderId="0" xfId="1" applyNumberFormat="1" applyFont="1" applyFill="1" applyAlignment="1">
      <alignment horizontal="right"/>
    </xf>
    <xf numFmtId="167" fontId="11" fillId="3" borderId="0" xfId="0" applyNumberFormat="1" applyFont="1" applyFill="1" applyAlignment="1" applyProtection="1">
      <alignment horizontal="right"/>
    </xf>
    <xf numFmtId="167" fontId="12" fillId="3" borderId="0" xfId="0" applyNumberFormat="1" applyFont="1" applyFill="1" applyAlignment="1" applyProtection="1">
      <alignment horizontal="right"/>
    </xf>
    <xf numFmtId="167" fontId="12" fillId="3" borderId="0" xfId="0" applyNumberFormat="1" applyFont="1" applyFill="1" applyAlignment="1" applyProtection="1">
      <alignment horizontal="left"/>
    </xf>
    <xf numFmtId="37" fontId="11" fillId="3" borderId="0" xfId="0" applyNumberFormat="1" applyFont="1" applyFill="1" applyAlignment="1" applyProtection="1">
      <alignment horizontal="left"/>
    </xf>
    <xf numFmtId="37" fontId="11" fillId="3" borderId="0" xfId="0" applyNumberFormat="1" applyFont="1" applyFill="1" applyAlignment="1" applyProtection="1">
      <alignment horizontal="left" indent="1"/>
    </xf>
    <xf numFmtId="169" fontId="11" fillId="3" borderId="0" xfId="1" applyNumberFormat="1" applyFont="1" applyFill="1" applyAlignment="1">
      <alignment horizontal="right"/>
    </xf>
    <xf numFmtId="164" fontId="12" fillId="3" borderId="0" xfId="12" applyFont="1" applyFill="1" applyBorder="1" applyAlignment="1">
      <alignment horizontal="left"/>
    </xf>
    <xf numFmtId="164" fontId="12" fillId="3" borderId="0" xfId="12" applyFont="1" applyFill="1" applyAlignment="1"/>
    <xf numFmtId="164" fontId="12" fillId="3" borderId="0" xfId="12" applyFont="1" applyFill="1" applyAlignment="1">
      <alignment horizontal="left"/>
    </xf>
    <xf numFmtId="164" fontId="12" fillId="3" borderId="0" xfId="20" applyFont="1" applyFill="1" applyAlignment="1">
      <alignment vertical="top"/>
    </xf>
    <xf numFmtId="0" fontId="12" fillId="3" borderId="0" xfId="18" applyFont="1" applyFill="1" applyAlignment="1"/>
    <xf numFmtId="164" fontId="12" fillId="0" borderId="0" xfId="0" applyFont="1" applyFill="1" applyAlignment="1"/>
    <xf numFmtId="164" fontId="12" fillId="3" borderId="0" xfId="0" applyFont="1" applyFill="1" applyAlignment="1"/>
    <xf numFmtId="166" fontId="16" fillId="3" borderId="0" xfId="0" applyNumberFormat="1" applyFont="1" applyFill="1" applyAlignment="1" applyProtection="1">
      <alignment horizontal="left"/>
    </xf>
    <xf numFmtId="164" fontId="17" fillId="3" borderId="0" xfId="12" applyFont="1" applyFill="1"/>
    <xf numFmtId="164" fontId="17" fillId="3" borderId="0" xfId="0" applyFont="1" applyFill="1" applyBorder="1"/>
    <xf numFmtId="168" fontId="16" fillId="3" borderId="0" xfId="3" applyNumberFormat="1" applyFont="1" applyFill="1" applyBorder="1" applyProtection="1"/>
    <xf numFmtId="168" fontId="17" fillId="3" borderId="0" xfId="3" applyNumberFormat="1" applyFont="1" applyFill="1" applyBorder="1" applyProtection="1"/>
    <xf numFmtId="170" fontId="16" fillId="3" borderId="0" xfId="1" applyNumberFormat="1" applyFont="1" applyFill="1" applyBorder="1" applyProtection="1"/>
    <xf numFmtId="170" fontId="17" fillId="3" borderId="0" xfId="1" applyNumberFormat="1" applyFont="1" applyFill="1" applyBorder="1" applyProtection="1"/>
    <xf numFmtId="170" fontId="16" fillId="3" borderId="0" xfId="1" applyNumberFormat="1" applyFont="1" applyFill="1" applyProtection="1"/>
    <xf numFmtId="170" fontId="17" fillId="3" borderId="0" xfId="1" applyNumberFormat="1" applyFont="1" applyFill="1" applyProtection="1"/>
    <xf numFmtId="166" fontId="16" fillId="3" borderId="0" xfId="19" applyNumberFormat="1" applyFont="1" applyFill="1" applyAlignment="1" applyProtection="1">
      <alignment horizontal="left"/>
    </xf>
    <xf numFmtId="166" fontId="17" fillId="3" borderId="0" xfId="19" applyNumberFormat="1" applyFont="1" applyFill="1" applyProtection="1"/>
    <xf numFmtId="166" fontId="17" fillId="3" borderId="0" xfId="19" applyNumberFormat="1" applyFont="1" applyFill="1" applyBorder="1" applyProtection="1"/>
    <xf numFmtId="164" fontId="17" fillId="3" borderId="0" xfId="19" applyFont="1" applyFill="1"/>
    <xf numFmtId="166" fontId="16" fillId="3" borderId="0" xfId="19" applyNumberFormat="1" applyFont="1" applyFill="1" applyProtection="1"/>
    <xf numFmtId="164" fontId="17" fillId="3" borderId="0" xfId="19" applyFont="1" applyFill="1" applyBorder="1"/>
    <xf numFmtId="166" fontId="16" fillId="3" borderId="0" xfId="9" applyNumberFormat="1" applyFont="1" applyFill="1" applyAlignment="1" applyProtection="1">
      <alignment horizontal="left"/>
    </xf>
    <xf numFmtId="164" fontId="17" fillId="3" borderId="0" xfId="0" applyFont="1" applyFill="1" applyAlignment="1">
      <alignment horizontal="centerContinuous"/>
    </xf>
    <xf numFmtId="164" fontId="16" fillId="3" borderId="0" xfId="0" applyFont="1" applyFill="1" applyAlignment="1">
      <alignment horizontal="centerContinuous"/>
    </xf>
    <xf numFmtId="164" fontId="16" fillId="3" borderId="0" xfId="0" applyFont="1" applyFill="1" applyBorder="1" applyAlignment="1">
      <alignment horizontal="centerContinuous"/>
    </xf>
    <xf numFmtId="164" fontId="17" fillId="3" borderId="0" xfId="15" applyFont="1" applyFill="1"/>
    <xf numFmtId="164" fontId="16" fillId="3" borderId="0" xfId="13" quotePrefix="1" applyFont="1" applyFill="1" applyBorder="1" applyAlignment="1">
      <alignment horizontal="center"/>
    </xf>
    <xf numFmtId="164" fontId="17" fillId="3" borderId="0" xfId="15" applyFont="1" applyFill="1" applyBorder="1" applyAlignment="1">
      <alignment horizontal="centerContinuous"/>
    </xf>
    <xf numFmtId="164" fontId="17" fillId="3" borderId="0" xfId="13" quotePrefix="1" applyFont="1" applyFill="1" applyBorder="1" applyAlignment="1">
      <alignment horizontal="center"/>
    </xf>
    <xf numFmtId="164" fontId="16" fillId="3" borderId="2" xfId="13" quotePrefix="1" applyFont="1" applyFill="1" applyBorder="1" applyAlignment="1">
      <alignment horizontal="center" wrapText="1"/>
    </xf>
    <xf numFmtId="164" fontId="17" fillId="3" borderId="0" xfId="0" applyFont="1" applyFill="1" applyBorder="1" applyAlignment="1">
      <alignment horizontal="center"/>
    </xf>
    <xf numFmtId="164" fontId="17" fillId="3" borderId="0" xfId="0" applyFont="1" applyFill="1" applyBorder="1" applyAlignment="1">
      <alignment horizontal="left"/>
    </xf>
    <xf numFmtId="170" fontId="18" fillId="3" borderId="0" xfId="1" quotePrefix="1" applyNumberFormat="1" applyFont="1" applyFill="1" applyBorder="1" applyAlignment="1"/>
    <xf numFmtId="164" fontId="17" fillId="3" borderId="0" xfId="0" applyFont="1" applyFill="1" applyAlignment="1">
      <alignment horizontal="left"/>
    </xf>
    <xf numFmtId="170" fontId="16" fillId="3" borderId="0" xfId="1" applyNumberFormat="1" applyFont="1" applyFill="1" applyAlignment="1">
      <alignment horizontal="left"/>
    </xf>
    <xf numFmtId="170" fontId="16" fillId="3" borderId="0" xfId="1" applyNumberFormat="1" applyFont="1" applyFill="1" applyBorder="1" applyAlignment="1">
      <alignment horizontal="left"/>
    </xf>
    <xf numFmtId="164" fontId="16" fillId="3" borderId="0" xfId="0" applyFont="1" applyFill="1" applyAlignment="1">
      <alignment horizontal="left"/>
    </xf>
    <xf numFmtId="168" fontId="16" fillId="3" borderId="7" xfId="3" applyNumberFormat="1" applyFont="1" applyFill="1" applyBorder="1" applyProtection="1"/>
    <xf numFmtId="168" fontId="17" fillId="3" borderId="7" xfId="3" applyNumberFormat="1" applyFont="1" applyFill="1" applyBorder="1" applyProtection="1"/>
    <xf numFmtId="164" fontId="16" fillId="3" borderId="0" xfId="0" applyFont="1" applyFill="1" applyBorder="1" applyAlignment="1">
      <alignment horizontal="left"/>
    </xf>
    <xf numFmtId="164" fontId="17" fillId="3" borderId="0" xfId="13" applyFont="1" applyFill="1"/>
    <xf numFmtId="164" fontId="17" fillId="3" borderId="0" xfId="13" applyFont="1" applyFill="1" applyBorder="1"/>
    <xf numFmtId="166" fontId="19" fillId="3" borderId="0" xfId="19" applyNumberFormat="1" applyFont="1" applyFill="1" applyBorder="1" applyAlignment="1" applyProtection="1">
      <alignment horizontal="center" vertical="center"/>
    </xf>
    <xf numFmtId="166" fontId="19" fillId="3" borderId="0" xfId="19" applyNumberFormat="1" applyFont="1" applyFill="1" applyProtection="1"/>
    <xf numFmtId="49" fontId="16" fillId="3" borderId="4" xfId="19" quotePrefix="1" applyNumberFormat="1" applyFont="1" applyFill="1" applyBorder="1" applyAlignment="1" applyProtection="1">
      <alignment horizontal="center" vertical="center" wrapText="1"/>
    </xf>
    <xf numFmtId="49" fontId="16" fillId="3" borderId="0" xfId="19" applyNumberFormat="1" applyFont="1" applyFill="1" applyBorder="1" applyAlignment="1" applyProtection="1">
      <alignment horizontal="center"/>
    </xf>
    <xf numFmtId="166" fontId="19" fillId="3" borderId="0" xfId="19" quotePrefix="1" applyNumberFormat="1" applyFont="1" applyFill="1" applyBorder="1" applyAlignment="1" applyProtection="1">
      <alignment horizontal="right" vertical="center"/>
    </xf>
    <xf numFmtId="166" fontId="17" fillId="3" borderId="0" xfId="19" applyNumberFormat="1" applyFont="1" applyFill="1" applyAlignment="1" applyProtection="1">
      <alignment horizontal="left"/>
    </xf>
    <xf numFmtId="41" fontId="16" fillId="3" borderId="0" xfId="1" applyNumberFormat="1" applyFont="1" applyFill="1" applyAlignment="1">
      <alignment horizontal="right"/>
    </xf>
    <xf numFmtId="41" fontId="17" fillId="3" borderId="0" xfId="1" applyNumberFormat="1" applyFont="1" applyFill="1" applyBorder="1"/>
    <xf numFmtId="41" fontId="17" fillId="3" borderId="0" xfId="1" applyNumberFormat="1" applyFont="1" applyFill="1" applyAlignment="1">
      <alignment horizontal="right"/>
    </xf>
    <xf numFmtId="41" fontId="16" fillId="3" borderId="0" xfId="1" applyNumberFormat="1" applyFont="1" applyFill="1" applyBorder="1" applyAlignment="1"/>
    <xf numFmtId="41" fontId="16" fillId="3" borderId="0" xfId="1" applyNumberFormat="1" applyFont="1" applyFill="1" applyBorder="1" applyAlignment="1">
      <alignment horizontal="right"/>
    </xf>
    <xf numFmtId="41" fontId="17" fillId="3" borderId="0" xfId="1" applyNumberFormat="1" applyFont="1" applyFill="1" applyBorder="1" applyAlignment="1">
      <alignment horizontal="right"/>
    </xf>
    <xf numFmtId="41" fontId="17" fillId="3" borderId="0" xfId="1" applyNumberFormat="1" applyFont="1" applyFill="1"/>
    <xf numFmtId="166" fontId="20" fillId="3" borderId="0" xfId="0" applyNumberFormat="1" applyFont="1" applyFill="1" applyAlignment="1" applyProtection="1">
      <alignment horizontal="left"/>
    </xf>
    <xf numFmtId="164" fontId="21" fillId="3" borderId="0" xfId="20" applyFont="1" applyFill="1"/>
    <xf numFmtId="166" fontId="21" fillId="3" borderId="0" xfId="0" applyNumberFormat="1" applyFont="1" applyFill="1" applyProtection="1"/>
    <xf numFmtId="164" fontId="21" fillId="3" borderId="0" xfId="12" applyFont="1" applyFill="1"/>
    <xf numFmtId="164" fontId="21" fillId="3" borderId="0" xfId="12" applyFont="1" applyFill="1" applyBorder="1"/>
    <xf numFmtId="164" fontId="21" fillId="3" borderId="0" xfId="0" applyFont="1" applyFill="1"/>
    <xf numFmtId="166" fontId="20" fillId="3" borderId="0" xfId="0" applyNumberFormat="1" applyFont="1" applyFill="1" applyProtection="1"/>
    <xf numFmtId="0" fontId="20" fillId="3" borderId="0" xfId="10" applyFont="1" applyFill="1" applyBorder="1" applyAlignment="1" applyProtection="1">
      <alignment horizontal="center" vertical="top"/>
      <protection locked="0"/>
    </xf>
    <xf numFmtId="164" fontId="20" fillId="3" borderId="0" xfId="20" applyFont="1" applyFill="1"/>
    <xf numFmtId="49" fontId="20" fillId="3" borderId="4" xfId="0" quotePrefix="1" applyNumberFormat="1" applyFont="1" applyFill="1" applyBorder="1" applyAlignment="1" applyProtection="1">
      <alignment horizontal="center" wrapText="1"/>
    </xf>
    <xf numFmtId="49" fontId="22" fillId="3" borderId="0" xfId="20" applyNumberFormat="1" applyFont="1" applyFill="1" applyAlignment="1" applyProtection="1">
      <alignment horizontal="center"/>
    </xf>
    <xf numFmtId="164" fontId="20" fillId="3" borderId="0" xfId="12" applyFont="1" applyFill="1"/>
    <xf numFmtId="9" fontId="21" fillId="3" borderId="0" xfId="21" applyFont="1" applyFill="1" applyProtection="1"/>
    <xf numFmtId="168" fontId="20" fillId="3" borderId="0" xfId="3" applyNumberFormat="1" applyFont="1" applyFill="1" applyProtection="1"/>
    <xf numFmtId="37" fontId="21" fillId="3" borderId="0" xfId="0" applyNumberFormat="1" applyFont="1" applyFill="1" applyProtection="1"/>
    <xf numFmtId="168" fontId="21" fillId="3" borderId="0" xfId="3" applyNumberFormat="1" applyFont="1" applyFill="1" applyProtection="1"/>
    <xf numFmtId="166" fontId="21" fillId="3" borderId="0" xfId="0" applyNumberFormat="1" applyFont="1" applyFill="1" applyAlignment="1" applyProtection="1">
      <alignment horizontal="left"/>
    </xf>
    <xf numFmtId="5" fontId="20" fillId="3" borderId="0" xfId="0" applyNumberFormat="1" applyFont="1" applyFill="1" applyProtection="1"/>
    <xf numFmtId="5" fontId="21" fillId="3" borderId="0" xfId="0" applyNumberFormat="1" applyFont="1" applyFill="1" applyProtection="1"/>
    <xf numFmtId="170" fontId="20" fillId="3" borderId="4" xfId="1" applyNumberFormat="1" applyFont="1" applyFill="1" applyBorder="1" applyProtection="1"/>
    <xf numFmtId="170" fontId="21" fillId="3" borderId="4" xfId="1" applyNumberFormat="1" applyFont="1" applyFill="1" applyBorder="1" applyProtection="1"/>
    <xf numFmtId="170" fontId="20" fillId="3" borderId="0" xfId="1" applyNumberFormat="1" applyFont="1" applyFill="1" applyProtection="1"/>
    <xf numFmtId="170" fontId="21" fillId="3" borderId="0" xfId="0" applyNumberFormat="1" applyFont="1" applyFill="1" applyProtection="1"/>
    <xf numFmtId="170" fontId="21" fillId="3" borderId="0" xfId="1" applyNumberFormat="1" applyFont="1" applyFill="1" applyProtection="1"/>
    <xf numFmtId="166" fontId="21" fillId="0" borderId="0" xfId="0" applyNumberFormat="1" applyFont="1" applyFill="1" applyProtection="1"/>
    <xf numFmtId="168" fontId="20" fillId="3" borderId="5" xfId="3" applyNumberFormat="1" applyFont="1" applyFill="1" applyBorder="1" applyProtection="1"/>
    <xf numFmtId="168" fontId="21" fillId="3" borderId="5" xfId="3" applyNumberFormat="1" applyFont="1" applyFill="1" applyBorder="1" applyProtection="1"/>
    <xf numFmtId="169" fontId="20" fillId="3" borderId="5" xfId="1" applyNumberFormat="1" applyFont="1" applyFill="1" applyBorder="1" applyProtection="1"/>
    <xf numFmtId="169" fontId="21" fillId="3" borderId="5" xfId="1" applyNumberFormat="1" applyFont="1" applyFill="1" applyBorder="1" applyProtection="1"/>
    <xf numFmtId="7" fontId="20" fillId="3" borderId="0" xfId="0" applyNumberFormat="1" applyFont="1" applyFill="1" applyProtection="1"/>
    <xf numFmtId="7" fontId="21" fillId="3" borderId="0" xfId="0" applyNumberFormat="1" applyFont="1" applyFill="1" applyProtection="1"/>
    <xf numFmtId="7" fontId="21" fillId="3" borderId="0" xfId="0" applyNumberFormat="1" applyFont="1" applyFill="1" applyBorder="1" applyProtection="1"/>
    <xf numFmtId="166" fontId="20" fillId="3" borderId="0" xfId="0" quotePrefix="1" applyNumberFormat="1" applyFont="1" applyFill="1" applyAlignment="1" applyProtection="1">
      <alignment horizontal="left"/>
    </xf>
    <xf numFmtId="166" fontId="21" fillId="3" borderId="0" xfId="0" applyNumberFormat="1" applyFont="1" applyFill="1" applyBorder="1" applyAlignment="1" applyProtection="1">
      <alignment horizontal="left"/>
    </xf>
    <xf numFmtId="9" fontId="21" fillId="3" borderId="0" xfId="21" applyFont="1" applyFill="1" applyBorder="1" applyProtection="1"/>
    <xf numFmtId="176" fontId="20" fillId="3" borderId="0" xfId="0" applyNumberFormat="1" applyFont="1" applyFill="1" applyProtection="1"/>
    <xf numFmtId="176" fontId="21" fillId="3" borderId="0" xfId="0" applyNumberFormat="1" applyFont="1" applyFill="1" applyProtection="1"/>
    <xf numFmtId="9" fontId="21" fillId="3" borderId="0" xfId="0" applyNumberFormat="1" applyFont="1" applyFill="1" applyProtection="1"/>
    <xf numFmtId="171" fontId="20" fillId="3" borderId="0" xfId="0" applyNumberFormat="1" applyFont="1" applyFill="1" applyProtection="1"/>
    <xf numFmtId="37" fontId="20" fillId="3" borderId="0" xfId="0" applyNumberFormat="1" applyFont="1" applyFill="1"/>
    <xf numFmtId="37" fontId="21" fillId="3" borderId="0" xfId="0" applyNumberFormat="1" applyFont="1" applyFill="1"/>
    <xf numFmtId="164" fontId="22" fillId="3" borderId="0" xfId="20" applyFont="1" applyFill="1"/>
    <xf numFmtId="164" fontId="21" fillId="3" borderId="0" xfId="16" applyFont="1" applyFill="1"/>
    <xf numFmtId="43" fontId="21" fillId="3" borderId="0" xfId="1" applyFont="1" applyFill="1"/>
    <xf numFmtId="0" fontId="20" fillId="3" borderId="0" xfId="10" applyFont="1" applyFill="1" applyBorder="1" applyAlignment="1" applyProtection="1">
      <alignment horizontal="center" vertical="top"/>
      <protection locked="0"/>
    </xf>
    <xf numFmtId="164" fontId="12" fillId="3" borderId="0" xfId="12" applyFont="1" applyFill="1" applyBorder="1" applyAlignment="1">
      <alignment horizontal="left"/>
    </xf>
    <xf numFmtId="164" fontId="12" fillId="3" borderId="0" xfId="12" applyFont="1" applyFill="1" applyAlignment="1">
      <alignment horizontal="left"/>
    </xf>
    <xf numFmtId="164" fontId="12" fillId="3" borderId="0" xfId="12" applyFont="1" applyFill="1" applyBorder="1" applyAlignment="1"/>
    <xf numFmtId="0" fontId="16" fillId="3" borderId="0" xfId="10" applyFont="1" applyFill="1" applyBorder="1" applyAlignment="1" applyProtection="1">
      <protection locked="0"/>
    </xf>
    <xf numFmtId="166" fontId="21" fillId="3" borderId="0" xfId="0" applyNumberFormat="1" applyFont="1" applyFill="1" applyAlignment="1" applyProtection="1"/>
    <xf numFmtId="164" fontId="21" fillId="3" borderId="0" xfId="12" applyFont="1" applyFill="1" applyBorder="1" applyAlignment="1"/>
    <xf numFmtId="37" fontId="21" fillId="0" borderId="0" xfId="0" applyNumberFormat="1" applyFont="1" applyFill="1"/>
    <xf numFmtId="0" fontId="12" fillId="3" borderId="0" xfId="1" applyNumberFormat="1" applyFont="1" applyFill="1" applyAlignment="1" applyProtection="1"/>
    <xf numFmtId="170" fontId="12" fillId="3" borderId="0" xfId="1" applyNumberFormat="1" applyFont="1" applyFill="1" applyAlignment="1" applyProtection="1"/>
    <xf numFmtId="170" fontId="12" fillId="3" borderId="0" xfId="1" applyNumberFormat="1" applyFont="1" applyFill="1" applyBorder="1" applyAlignment="1" applyProtection="1"/>
    <xf numFmtId="170" fontId="12" fillId="3" borderId="0" xfId="1" applyNumberFormat="1" applyFont="1" applyFill="1" applyBorder="1" applyAlignment="1">
      <alignment vertical="top"/>
    </xf>
    <xf numFmtId="165" fontId="11" fillId="3" borderId="0" xfId="21" applyNumberFormat="1" applyFont="1" applyFill="1" applyAlignment="1">
      <alignment horizontal="right"/>
    </xf>
    <xf numFmtId="165" fontId="12" fillId="3" borderId="0" xfId="21" applyNumberFormat="1" applyFont="1" applyFill="1" applyAlignment="1">
      <alignment horizontal="right"/>
    </xf>
    <xf numFmtId="166" fontId="12" fillId="3" borderId="0" xfId="0" applyNumberFormat="1" applyFont="1" applyFill="1" applyAlignment="1" applyProtection="1">
      <alignment horizontal="right"/>
    </xf>
    <xf numFmtId="164" fontId="12" fillId="3" borderId="0" xfId="0" applyFont="1" applyFill="1" applyAlignment="1">
      <alignment horizontal="right"/>
    </xf>
    <xf numFmtId="0" fontId="11" fillId="3" borderId="0" xfId="10" applyFont="1" applyFill="1" applyBorder="1" applyAlignment="1" applyProtection="1">
      <alignment horizontal="right" vertical="top"/>
      <protection locked="0"/>
    </xf>
    <xf numFmtId="164" fontId="12" fillId="3" borderId="0" xfId="12" applyFont="1" applyFill="1" applyBorder="1" applyAlignment="1">
      <alignment horizontal="right"/>
    </xf>
    <xf numFmtId="164" fontId="12" fillId="3" borderId="0" xfId="12" applyFont="1" applyFill="1" applyAlignment="1">
      <alignment horizontal="right"/>
    </xf>
    <xf numFmtId="170" fontId="12" fillId="3" borderId="0" xfId="1" applyNumberFormat="1" applyFont="1" applyFill="1" applyBorder="1" applyAlignment="1">
      <alignment horizontal="right"/>
    </xf>
    <xf numFmtId="170" fontId="12" fillId="3" borderId="0" xfId="0" applyNumberFormat="1" applyFont="1" applyFill="1" applyAlignment="1" applyProtection="1">
      <alignment horizontal="right"/>
    </xf>
    <xf numFmtId="170" fontId="11" fillId="3" borderId="0" xfId="0" applyNumberFormat="1" applyFont="1" applyFill="1" applyAlignment="1" applyProtection="1">
      <alignment horizontal="right"/>
    </xf>
    <xf numFmtId="170" fontId="12" fillId="3" borderId="0" xfId="0" applyNumberFormat="1" applyFont="1" applyFill="1" applyAlignment="1">
      <alignment horizontal="right"/>
    </xf>
    <xf numFmtId="170" fontId="12" fillId="3" borderId="0" xfId="1" applyNumberFormat="1" applyFont="1" applyFill="1"/>
    <xf numFmtId="170" fontId="11" fillId="3" borderId="0" xfId="1" applyNumberFormat="1" applyFont="1" applyFill="1"/>
    <xf numFmtId="166" fontId="21" fillId="3" borderId="0" xfId="0" applyNumberFormat="1" applyFont="1" applyFill="1" applyAlignment="1" applyProtection="1">
      <alignment horizontal="left"/>
    </xf>
    <xf numFmtId="41" fontId="11" fillId="3" borderId="0" xfId="0" applyNumberFormat="1" applyFont="1" applyFill="1" applyBorder="1" applyAlignment="1" applyProtection="1">
      <alignment horizontal="center"/>
    </xf>
    <xf numFmtId="41" fontId="11" fillId="3" borderId="4" xfId="0" applyNumberFormat="1" applyFont="1" applyFill="1" applyBorder="1" applyAlignment="1" applyProtection="1">
      <alignment horizontal="center"/>
    </xf>
    <xf numFmtId="168" fontId="11" fillId="3" borderId="0" xfId="3" applyNumberFormat="1" applyFont="1" applyFill="1" applyBorder="1" applyAlignment="1" applyProtection="1"/>
    <xf numFmtId="41" fontId="11" fillId="3" borderId="0" xfId="0" applyNumberFormat="1" applyFont="1" applyFill="1" applyBorder="1" applyAlignment="1" applyProtection="1"/>
    <xf numFmtId="41" fontId="11" fillId="3" borderId="4" xfId="0" applyNumberFormat="1" applyFont="1" applyFill="1" applyBorder="1" applyAlignment="1" applyProtection="1"/>
    <xf numFmtId="168" fontId="11" fillId="3" borderId="6" xfId="3" applyNumberFormat="1" applyFont="1" applyFill="1" applyBorder="1" applyAlignment="1" applyProtection="1"/>
    <xf numFmtId="41" fontId="11" fillId="3" borderId="0" xfId="0" applyNumberFormat="1" applyFont="1" applyFill="1" applyAlignment="1" applyProtection="1"/>
    <xf numFmtId="170" fontId="11" fillId="3" borderId="0" xfId="1" applyNumberFormat="1" applyFont="1" applyFill="1" applyBorder="1" applyAlignment="1" applyProtection="1"/>
    <xf numFmtId="170" fontId="11" fillId="3" borderId="4" xfId="1" applyNumberFormat="1" applyFont="1" applyFill="1" applyBorder="1" applyAlignment="1" applyProtection="1"/>
    <xf numFmtId="170" fontId="11" fillId="3" borderId="4" xfId="1" applyNumberFormat="1" applyFont="1" applyFill="1" applyBorder="1" applyAlignment="1">
      <alignment vertical="top"/>
    </xf>
    <xf numFmtId="170" fontId="11" fillId="3" borderId="9" xfId="1" applyNumberFormat="1" applyFont="1" applyFill="1" applyBorder="1" applyAlignment="1">
      <alignment vertical="top"/>
    </xf>
    <xf numFmtId="168" fontId="11" fillId="3" borderId="5" xfId="3" applyNumberFormat="1" applyFont="1" applyFill="1" applyBorder="1" applyAlignment="1" applyProtection="1"/>
    <xf numFmtId="170" fontId="20" fillId="3" borderId="0" xfId="1" applyNumberFormat="1" applyFont="1" applyFill="1" applyBorder="1" applyProtection="1"/>
    <xf numFmtId="170" fontId="21" fillId="3" borderId="0" xfId="1" applyNumberFormat="1" applyFont="1" applyFill="1" applyBorder="1" applyProtection="1"/>
    <xf numFmtId="44" fontId="20" fillId="3" borderId="0" xfId="3" applyFont="1" applyFill="1" applyBorder="1" applyProtection="1"/>
    <xf numFmtId="44" fontId="21" fillId="3" borderId="0" xfId="3" applyFont="1" applyFill="1" applyBorder="1" applyProtection="1"/>
    <xf numFmtId="43" fontId="20" fillId="3" borderId="4" xfId="1" applyFont="1" applyFill="1" applyBorder="1" applyProtection="1"/>
    <xf numFmtId="43" fontId="21" fillId="3" borderId="4" xfId="1" applyFont="1" applyFill="1" applyBorder="1" applyProtection="1"/>
    <xf numFmtId="43" fontId="21" fillId="3" borderId="0" xfId="1" applyFont="1" applyFill="1" applyBorder="1" applyProtection="1"/>
    <xf numFmtId="166" fontId="21" fillId="3" borderId="0" xfId="0" quotePrefix="1" applyNumberFormat="1" applyFont="1" applyFill="1" applyAlignment="1" applyProtection="1">
      <alignment horizontal="left" indent="3"/>
    </xf>
    <xf numFmtId="44" fontId="20" fillId="3" borderId="7" xfId="3" applyFont="1" applyFill="1" applyBorder="1" applyProtection="1"/>
    <xf numFmtId="44" fontId="21" fillId="3" borderId="7" xfId="3" applyFont="1" applyFill="1" applyBorder="1" applyProtection="1"/>
    <xf numFmtId="9" fontId="12" fillId="2" borderId="0" xfId="21" applyFont="1" applyFill="1"/>
    <xf numFmtId="164" fontId="12" fillId="3" borderId="0" xfId="14" applyFont="1" applyFill="1" applyAlignment="1">
      <alignment horizontal="left"/>
    </xf>
    <xf numFmtId="166" fontId="12" fillId="2" borderId="0" xfId="9" applyNumberFormat="1" applyFont="1" applyFill="1" applyAlignment="1" applyProtection="1"/>
    <xf numFmtId="164" fontId="12" fillId="2" borderId="0" xfId="14" applyFont="1" applyFill="1" applyAlignment="1"/>
    <xf numFmtId="37" fontId="14" fillId="2" borderId="0" xfId="14" applyNumberFormat="1" applyFont="1" applyFill="1" applyAlignment="1"/>
    <xf numFmtId="165" fontId="20" fillId="3" borderId="0" xfId="0" applyNumberFormat="1" applyFont="1" applyFill="1" applyProtection="1"/>
    <xf numFmtId="42" fontId="11" fillId="3" borderId="5" xfId="1" applyNumberFormat="1" applyFont="1" applyFill="1" applyBorder="1" applyProtection="1"/>
    <xf numFmtId="166" fontId="11" fillId="3" borderId="0" xfId="9" quotePrefix="1" applyNumberFormat="1" applyFont="1" applyFill="1" applyBorder="1" applyAlignment="1" applyProtection="1">
      <alignment horizontal="center" vertical="center" wrapText="1"/>
    </xf>
    <xf numFmtId="166" fontId="11" fillId="3" borderId="0" xfId="9" applyNumberFormat="1" applyFont="1" applyFill="1" applyBorder="1" applyAlignment="1" applyProtection="1">
      <alignment horizontal="center" vertical="center" wrapText="1"/>
    </xf>
    <xf numFmtId="41" fontId="11" fillId="3" borderId="0" xfId="18" applyNumberFormat="1" applyFont="1" applyFill="1" applyProtection="1">
      <protection locked="0"/>
    </xf>
    <xf numFmtId="37" fontId="11" fillId="3" borderId="0" xfId="18" applyNumberFormat="1" applyFont="1" applyFill="1" applyProtection="1">
      <protection locked="0"/>
    </xf>
    <xf numFmtId="41" fontId="11" fillId="3" borderId="0" xfId="18" applyNumberFormat="1" applyFont="1" applyFill="1" applyProtection="1"/>
    <xf numFmtId="0" fontId="11" fillId="3" borderId="0" xfId="18" applyFont="1" applyFill="1" applyProtection="1">
      <protection locked="0"/>
    </xf>
    <xf numFmtId="41" fontId="11" fillId="3" borderId="0" xfId="18" applyNumberFormat="1" applyFont="1" applyFill="1" applyBorder="1" applyProtection="1"/>
    <xf numFmtId="37" fontId="11" fillId="3" borderId="0" xfId="18" applyNumberFormat="1" applyFont="1" applyFill="1" applyBorder="1" applyProtection="1"/>
    <xf numFmtId="41" fontId="11" fillId="3" borderId="4" xfId="18" applyNumberFormat="1" applyFont="1" applyFill="1" applyBorder="1" applyProtection="1"/>
    <xf numFmtId="0" fontId="14" fillId="3" borderId="0" xfId="18" applyFont="1" applyFill="1" applyAlignment="1"/>
    <xf numFmtId="164" fontId="21" fillId="0" borderId="0" xfId="0" applyFont="1" applyAlignment="1">
      <alignment horizontal="left"/>
    </xf>
    <xf numFmtId="0" fontId="20" fillId="3" borderId="2" xfId="10" applyFont="1" applyFill="1" applyBorder="1" applyAlignment="1" applyProtection="1">
      <alignment horizontal="center" vertical="top"/>
      <protection locked="0"/>
    </xf>
    <xf numFmtId="166" fontId="21" fillId="3" borderId="0" xfId="0" applyNumberFormat="1" applyFont="1" applyFill="1" applyAlignment="1" applyProtection="1">
      <alignment horizontal="left"/>
    </xf>
    <xf numFmtId="49" fontId="11" fillId="3" borderId="4" xfId="0" applyNumberFormat="1" applyFont="1" applyFill="1" applyBorder="1" applyAlignment="1" applyProtection="1">
      <alignment horizontal="center"/>
    </xf>
    <xf numFmtId="0" fontId="11" fillId="3" borderId="2" xfId="10" applyFont="1" applyFill="1" applyBorder="1" applyAlignment="1" applyProtection="1">
      <alignment horizontal="center" vertical="top"/>
      <protection locked="0"/>
    </xf>
    <xf numFmtId="164" fontId="12" fillId="3" borderId="0" xfId="14" applyFont="1" applyFill="1" applyAlignment="1">
      <alignment horizontal="left"/>
    </xf>
    <xf numFmtId="0" fontId="11" fillId="2" borderId="2" xfId="10" applyFont="1" applyFill="1" applyBorder="1" applyAlignment="1" applyProtection="1">
      <alignment horizontal="center" vertical="top"/>
      <protection locked="0"/>
    </xf>
    <xf numFmtId="164" fontId="12" fillId="3" borderId="0" xfId="0" applyFont="1" applyFill="1" applyAlignment="1">
      <alignment horizontal="left"/>
    </xf>
    <xf numFmtId="164" fontId="12" fillId="3" borderId="0" xfId="0" applyFont="1" applyFill="1" applyAlignment="1">
      <alignment horizontal="left" wrapText="1"/>
    </xf>
    <xf numFmtId="0" fontId="16" fillId="3" borderId="2" xfId="10" applyFont="1" applyFill="1" applyBorder="1" applyAlignment="1" applyProtection="1">
      <alignment horizontal="center"/>
      <protection locked="0"/>
    </xf>
  </cellXfs>
  <cellStyles count="32">
    <cellStyle name="Comma" xfId="1" builtinId="3"/>
    <cellStyle name="Comma 2" xfId="24"/>
    <cellStyle name="Comma 2 2" xfId="30"/>
    <cellStyle name="Comma 3" xfId="26"/>
    <cellStyle name="Comma0" xfId="2"/>
    <cellStyle name="Currency" xfId="3" builtinId="4"/>
    <cellStyle name="Currency 2" xfId="23"/>
    <cellStyle name="Currency 2 2" xfId="29"/>
    <cellStyle name="Currency 3" xfId="27"/>
    <cellStyle name="Currency0" xfId="4"/>
    <cellStyle name="Date" xfId="5"/>
    <cellStyle name="Fixed" xfId="6"/>
    <cellStyle name="Heading 1" xfId="7" builtinId="16" customBuiltin="1"/>
    <cellStyle name="Heading 2" xfId="8" builtinId="17" customBuiltin="1"/>
    <cellStyle name="Normal" xfId="0" builtinId="0"/>
    <cellStyle name="Normal 2" xfId="25"/>
    <cellStyle name="Normal 3" xfId="31"/>
    <cellStyle name="Normal_2-3_Income12_99" xfId="9"/>
    <cellStyle name="Normal_3a1Space" xfId="10"/>
    <cellStyle name="Normal_GAAP PR and BOD Cash Flow 04-091" xfId="11"/>
    <cellStyle name="Normal_PR_Attch" xfId="12"/>
    <cellStyle name="Normal_PR_Attch_4Q 04 Earnings Release Attachments - Final" xfId="13"/>
    <cellStyle name="Normal_PR_Attch_GAAP PR and BOD Cash Flow 04-091" xfId="14"/>
    <cellStyle name="Normal_PR_Attch_Summary Income Statement_02_01" xfId="15"/>
    <cellStyle name="Normal_PR_Attch_Summary Income Statement_02_03" xfId="16"/>
    <cellStyle name="Normal_PR_Attch_Summary Income Statement_03_03" xfId="17"/>
    <cellStyle name="Normal_Press Release balalnce sht" xfId="18"/>
    <cellStyle name="Normal_Summary Income Statement_01_09 - Updated Oct 14th" xfId="19"/>
    <cellStyle name="Normal_Summary Income Statement_02_03" xfId="20"/>
    <cellStyle name="Percent" xfId="21" builtinId="5"/>
    <cellStyle name="Percent 2" xfId="28"/>
    <cellStyle name="Total" xfId="2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dcusers/Acctg%20Admin/2004%20Monthly%20Analysis%20Reports/September/Press%20Release/Book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mahoney/Desktop/Book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fdcusers/ACCTG/Khalix/Monthly%20Template%20Submissions/May%202001/Corp%20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fdcusers/Acctg%20Admin/Reports/Monthly%20Statement%20Detail%20Reports/Detailed%20Statement%20of%20Cash%20Flows%20-%20FDC%20Performance%20Basi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ook2"/>
      <sheetName val="3Corp_ex_Round"/>
      <sheetName val="3_Cons_ex"/>
      <sheetName val="3a_Cons_perf"/>
      <sheetName val="3a3_Aero"/>
      <sheetName val="3a6_Global"/>
      <sheetName val="Formal_Press_Rel(NonGAAP)"/>
      <sheetName val="3a7Other"/>
      <sheetName val="Press_Restate"/>
      <sheetName val="3a1_SYS_Integ"/>
      <sheetName val="3a2_Space"/>
      <sheetName val="3a4_Tech_Servs"/>
      <sheetName val="3a5_Strategic"/>
      <sheetName val="SCH2"/>
      <sheetName val="SCH2_Round"/>
      <sheetName val="#REF"/>
      <sheetName val="7"/>
      <sheetName val="Check Total 1"/>
      <sheetName val="Check Total 2"/>
      <sheetName val="A"/>
      <sheetName val="200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ook1"/>
      <sheetName val="A"/>
      <sheetName val="7"/>
      <sheetName val="3Corp_ex_Round"/>
      <sheetName val="3_Cons_ex"/>
      <sheetName val="3a_Cons_perf"/>
      <sheetName val="3a3_Aero"/>
      <sheetName val="3a6_Global"/>
      <sheetName val="3a7Other"/>
      <sheetName val="SCH2_Round"/>
      <sheetName val="SCH2"/>
      <sheetName val="3a2_Space"/>
      <sheetName val="3a1_SYS_Integ"/>
      <sheetName val="3a4_Tech_Servs"/>
      <sheetName val="2A3 Aeronautics Company "/>
      <sheetName val="2 By Segment Unrounded"/>
      <sheetName val="2A By Segment Performance"/>
      <sheetName val="Check Total 1"/>
      <sheetName val="Check Total 2"/>
      <sheetName val="2A5 Corporate &amp; Other"/>
      <sheetName val="2A2 Space Systems"/>
      <sheetName val="1 Summary Unrounded"/>
      <sheetName val="1 Summary  Rounded"/>
      <sheetName val="2A1 Systems Integration"/>
      <sheetName val="2A4 Technology Services"/>
      <sheetName val="By_Company"/>
      <sheetName val="Sector_Summary"/>
      <sheetName val="8-EBIT"/>
      <sheetName val="9-Cash"/>
      <sheetName val="7-Sales"/>
      <sheetName val="Formal_Press_Rel(NonGAAP)"/>
      <sheetName val="Sheet1"/>
      <sheetName val="Sheet2"/>
      <sheetName val="Sheet3"/>
      <sheetName val="Validations"/>
      <sheetName val="5A_Sector_Summary"/>
      <sheetName val="Control Sheet"/>
      <sheetName val="#REF"/>
      <sheetName val="3a5_Strategic"/>
      <sheetName val="2000"/>
      <sheetName val="Corp Consolidated"/>
      <sheetName val=" Assets"/>
      <sheetName val="Input_Divs_int1"/>
      <sheetName val="Input_General"/>
      <sheetName val="main"/>
      <sheetName val="Sta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over"/>
      <sheetName val="Validations"/>
      <sheetName val="Trial Balance Entry"/>
      <sheetName val="Cash Flow Normalization"/>
      <sheetName val="Monthly Supplemental Data"/>
      <sheetName val="Intercompany Data"/>
      <sheetName val="Program IS Data"/>
      <sheetName val="Program BS Data"/>
      <sheetName val="Quarterly Acctg Rollforwards"/>
      <sheetName val="Quarterly Tax Rollforwards"/>
      <sheetName val="Income Statement"/>
      <sheetName val="Balance Sheet"/>
      <sheetName val="GAAP Cash Flow"/>
      <sheetName val="Performance Cash Flow"/>
      <sheetName val="Metrics"/>
      <sheetName val="Khalix_Load"/>
      <sheetName val="Module1"/>
      <sheetName val="Module2"/>
      <sheetName val="Module3"/>
      <sheetName val="Module4"/>
      <sheetName val="Module5"/>
      <sheetName val="Module6"/>
      <sheetName val="Module7"/>
      <sheetName val="Module8"/>
      <sheetName val="Module9"/>
      <sheetName val="Module10"/>
      <sheetName val="Module11"/>
      <sheetName val="Module12"/>
      <sheetName val="Module13"/>
      <sheetName val="Module14"/>
      <sheetName val="Module15"/>
      <sheetName val="Module16"/>
      <sheetName val="Module17"/>
      <sheetName val="Module18"/>
      <sheetName val="Module19"/>
    </sheetNames>
    <sheetDataSet>
      <sheetData sheetId="0"/>
      <sheetData sheetId="1">
        <row r="1">
          <cell r="A1" t="str">
            <v>Validation Description</v>
          </cell>
          <cell r="B1" t="str">
            <v>Formula</v>
          </cell>
          <cell r="C1" t="str">
            <v>Result</v>
          </cell>
        </row>
        <row r="3">
          <cell r="A3" t="str">
            <v>Income Statement</v>
          </cell>
        </row>
        <row r="5">
          <cell r="A5" t="str">
            <v xml:space="preserve">I/C Profit = 7.5% of  I/C Sales </v>
          </cell>
          <cell r="B5" t="str">
            <v>G4600 = (G4400+ G4500)*.075</v>
          </cell>
          <cell r="C5" t="str">
            <v>OK</v>
          </cell>
        </row>
        <row r="7">
          <cell r="A7" t="str">
            <v>LM Authorized I/C Profit in COGS = -1*LM Authorized I/C Profit in Sales</v>
          </cell>
          <cell r="B7" t="str">
            <v>G5950 = G4600*-1</v>
          </cell>
          <cell r="C7" t="str">
            <v>OK</v>
          </cell>
        </row>
        <row r="9">
          <cell r="A9" t="str">
            <v xml:space="preserve">Balance Sheet </v>
          </cell>
        </row>
        <row r="11">
          <cell r="A11" t="str">
            <v>Total Assets = Total Liabilities + Stockholders Equity</v>
          </cell>
          <cell r="B11" t="str">
            <v>L1000 = L2002 + L3000</v>
          </cell>
          <cell r="C11" t="str">
            <v>OK</v>
          </cell>
        </row>
        <row r="12">
          <cell r="A12" t="str">
            <v>A/R Credit Balances in Assets = A/R Credit Balances in Liabilities</v>
          </cell>
          <cell r="B12" t="str">
            <v>G1150 = G2046</v>
          </cell>
          <cell r="C12" t="str">
            <v>OK</v>
          </cell>
        </row>
        <row r="13">
          <cell r="A13" t="str">
            <v>Inventories Credit Balances in Assets = Inventories Credit Balances in Liabilities</v>
          </cell>
          <cell r="B13" t="str">
            <v>G1270 = G2047</v>
          </cell>
          <cell r="C13" t="str">
            <v>OK</v>
          </cell>
        </row>
        <row r="15">
          <cell r="A15" t="str">
            <v>Balance Sheet Normalization</v>
          </cell>
        </row>
        <row r="17">
          <cell r="A17" t="str">
            <v>Total Assets = Total Liabilities + Stockholders Equity</v>
          </cell>
          <cell r="B17" t="str">
            <v>Y1000 = Y2002 + Y3000</v>
          </cell>
          <cell r="C17" t="str">
            <v>OK</v>
          </cell>
        </row>
        <row r="18">
          <cell r="A18" t="str">
            <v>A/R Credit Balances in Assets = A/R Credit Balances in Liabilities</v>
          </cell>
          <cell r="B18" t="str">
            <v>Z1150 = Z2046</v>
          </cell>
          <cell r="C18" t="str">
            <v>OK</v>
          </cell>
        </row>
        <row r="19">
          <cell r="A19" t="str">
            <v>Inventories Credit Balances in Assets = Inventories Credit Balances in Liabilities</v>
          </cell>
          <cell r="B19" t="str">
            <v>Z1270 = Z2047</v>
          </cell>
          <cell r="C19" t="str">
            <v>OK</v>
          </cell>
        </row>
        <row r="21">
          <cell r="A21" t="str">
            <v>Monthly Supplemental Income Statement</v>
          </cell>
        </row>
        <row r="23">
          <cell r="A23" t="str">
            <v xml:space="preserve"> Nonrecurring Land Sales details = Nonrecurring Land Sales on Income Statement</v>
          </cell>
          <cell r="B23" t="str">
            <v>Sum of Details = G8009</v>
          </cell>
          <cell r="C23" t="str">
            <v>OK</v>
          </cell>
        </row>
        <row r="24">
          <cell r="A24" t="str">
            <v xml:space="preserve"> Nonrecurring Sale of Business/Operating Unit details = Nonrecurring Sale of Business/Operating Unit on Income Statement</v>
          </cell>
          <cell r="B24" t="str">
            <v>Sum of Details = G8010</v>
          </cell>
          <cell r="C24" t="str">
            <v>OK</v>
          </cell>
        </row>
        <row r="25">
          <cell r="A25" t="str">
            <v xml:space="preserve"> Nonrecurring Sale of Program/Line of Business details = Nonrecurring Sale of Program/Line of Business on Income Statement</v>
          </cell>
          <cell r="B25" t="str">
            <v>Sum of Details = G8011</v>
          </cell>
          <cell r="C25" t="str">
            <v>OK</v>
          </cell>
        </row>
        <row r="26">
          <cell r="A26" t="str">
            <v xml:space="preserve"> Nonrecurring Other Portfolio Shaping Activities details = Nonrecurring Other Portfolio Shaping Activities on Income Statement</v>
          </cell>
          <cell r="B26" t="str">
            <v>Sum of Details = G8012</v>
          </cell>
          <cell r="C26" t="str">
            <v>OK</v>
          </cell>
        </row>
        <row r="27">
          <cell r="A27" t="str">
            <v xml:space="preserve">Ensure Net Backlog Rollforward ties </v>
          </cell>
          <cell r="B27" t="str">
            <v>D9924 = (D9945 - D9947)</v>
          </cell>
          <cell r="C27" t="str">
            <v>OK</v>
          </cell>
        </row>
        <row r="29">
          <cell r="A29" t="str">
            <v>Monthly Supplemental Balance Sheet</v>
          </cell>
        </row>
        <row r="31">
          <cell r="A31" t="str">
            <v>A/R Trade Billed Agings = A/R Trade Billed on Balance Sheet</v>
          </cell>
          <cell r="B31" t="str">
            <v>D1102 = G1102</v>
          </cell>
          <cell r="C31" t="str">
            <v>OK</v>
          </cell>
        </row>
        <row r="32">
          <cell r="A32" t="str">
            <v>A/R Trade Unbilled Agings = A/R Trade Unbilled on Balance Sheet</v>
          </cell>
          <cell r="B32" t="str">
            <v>D1110 = G1110</v>
          </cell>
          <cell r="C32" t="str">
            <v>OK</v>
          </cell>
        </row>
        <row r="33">
          <cell r="A33" t="str">
            <v>A/R Other Agings = A/R Other on Balance Sheet</v>
          </cell>
          <cell r="B33" t="str">
            <v>D1125 = G1125</v>
          </cell>
          <cell r="C33" t="str">
            <v>OK</v>
          </cell>
        </row>
        <row r="34">
          <cell r="A34" t="str">
            <v>Gross Inventories Detail = Gross Inventories on Balance Sheet</v>
          </cell>
          <cell r="B34" t="str">
            <v>L1210 = G1212</v>
          </cell>
          <cell r="C34" t="str">
            <v>OK</v>
          </cell>
        </row>
        <row r="35">
          <cell r="A35" t="str">
            <v>PP&amp;E Cost Rollforward = PP&amp;E Cost Detail on Balance Sheet</v>
          </cell>
          <cell r="B35" t="str">
            <v>D1640 = G1640</v>
          </cell>
          <cell r="C35" t="str">
            <v>OK</v>
          </cell>
        </row>
        <row r="36">
          <cell r="A36" t="str">
            <v>PP&amp;E Accumulated Depreciation Rollforward = PP&amp;E Accumulated Depreciation Detail on Balance Sheet</v>
          </cell>
          <cell r="B36" t="str">
            <v>D1650 = G1650</v>
          </cell>
          <cell r="C36" t="str">
            <v>OK</v>
          </cell>
        </row>
        <row r="37">
          <cell r="A37" t="str">
            <v>Capital Leases Cost Rollforward = Capital Leases Cost on Balance Sheet</v>
          </cell>
          <cell r="B37" t="str">
            <v>D1670 = G1670</v>
          </cell>
          <cell r="C37" t="str">
            <v>OK</v>
          </cell>
        </row>
        <row r="38">
          <cell r="A38" t="str">
            <v>Capital Leases Accumulated Amortization Rollforward = Capital Leases Accumulated Amortization on the Balance Sheet</v>
          </cell>
          <cell r="B38" t="str">
            <v>D1680 = G1680</v>
          </cell>
          <cell r="C38" t="str">
            <v>OK</v>
          </cell>
        </row>
        <row r="39">
          <cell r="A39" t="str">
            <v>A/P Trade Aging = A/P Trade on the Balance Sheet</v>
          </cell>
          <cell r="B39" t="str">
            <v>D2006 = G2018</v>
          </cell>
          <cell r="C39" t="str">
            <v>OK</v>
          </cell>
        </row>
        <row r="40">
          <cell r="A40" t="str">
            <v>S/T Loans rollforward = S/T Loans on the Balance Bheet</v>
          </cell>
          <cell r="B40" t="str">
            <v>D2124 = G2125</v>
          </cell>
          <cell r="C40" t="str">
            <v>OK</v>
          </cell>
        </row>
        <row r="41">
          <cell r="A41" t="str">
            <v>L/T debt rollforward = L/T debt on the Balance Sheet</v>
          </cell>
          <cell r="B41" t="str">
            <v>D2405 = (G2405 + G2145)</v>
          </cell>
          <cell r="C41" t="str">
            <v>OK</v>
          </cell>
        </row>
        <row r="42">
          <cell r="A42" t="str">
            <v>Capital lease liability rollforward = L/T capital leases on the Balance Sheet</v>
          </cell>
          <cell r="B42" t="str">
            <v>D2410 = (G2410 + G2150)</v>
          </cell>
          <cell r="C42" t="str">
            <v>OK</v>
          </cell>
        </row>
        <row r="43">
          <cell r="A43" t="str">
            <v>ESOP obligation rollforward = L/T ESOP obligation on the Balance Sheet</v>
          </cell>
          <cell r="B43" t="str">
            <v>D2415 = (G2415 + G2155)</v>
          </cell>
          <cell r="C43" t="str">
            <v>OK</v>
          </cell>
        </row>
        <row r="45">
          <cell r="A45" t="str">
            <v>Intercompany Data</v>
          </cell>
        </row>
        <row r="47">
          <cell r="A47" t="str">
            <v>Investment in Consolidated Subsidiaries = Investment in Consolidated Subsidiaries on Balance Sheet</v>
          </cell>
          <cell r="C47" t="str">
            <v>OK</v>
          </cell>
        </row>
        <row r="48">
          <cell r="A48" t="str">
            <v>Intercompany Loans = Intercompany Loans on Balance Sheet</v>
          </cell>
          <cell r="C48" t="str">
            <v>OK</v>
          </cell>
        </row>
        <row r="49">
          <cell r="A49" t="str">
            <v>Intercompany Transactions with Corporate = Intercompany Transactions with Corporate on Balance Sheet</v>
          </cell>
          <cell r="C49" t="str">
            <v>OK</v>
          </cell>
        </row>
        <row r="50">
          <cell r="A50" t="str">
            <v>Intercompany Net Equity Transfers = Intercompany Net Equity Transfers on Normalization Tab</v>
          </cell>
          <cell r="C50" t="str">
            <v>OK</v>
          </cell>
        </row>
        <row r="52">
          <cell r="A52" t="str">
            <v>Program Income Statement Data</v>
          </cell>
        </row>
        <row r="54">
          <cell r="A54" t="str">
            <v xml:space="preserve">Gross sales by program = Gross sales on the Income Statement </v>
          </cell>
          <cell r="B54" t="str">
            <v>X4100 = G4200 + G4400 + G4500 + G4600</v>
          </cell>
          <cell r="C54" t="str">
            <v>OK</v>
          </cell>
        </row>
        <row r="55">
          <cell r="A55" t="str">
            <v>I/C sales by program = I/C sales on the Income Statement</v>
          </cell>
          <cell r="B55" t="str">
            <v>X4400 =  G4400 + G4500 + G4600</v>
          </cell>
          <cell r="C55" t="str">
            <v>OK</v>
          </cell>
        </row>
        <row r="56">
          <cell r="A56" t="str">
            <v>External sales by program = External sales on the Income Statement</v>
          </cell>
          <cell r="B56" t="str">
            <v>X4200 = G4200</v>
          </cell>
          <cell r="C56" t="str">
            <v>OK</v>
          </cell>
        </row>
        <row r="57">
          <cell r="A57" t="str">
            <v>I/C sales (direct profit portion billed) by program = I/C sales (direct profit portion billed) on the Income Statement</v>
          </cell>
          <cell r="B57" t="str">
            <v>X4500 = G4500</v>
          </cell>
          <cell r="C57" t="str">
            <v>OK</v>
          </cell>
        </row>
        <row r="58">
          <cell r="A58" t="str">
            <v>Program profit by program = program profit on the Income Statement</v>
          </cell>
          <cell r="B58" t="str">
            <v>X7110 =            (G4200 + G4500) - (G5075 - G4400)</v>
          </cell>
          <cell r="C58" t="str">
            <v>OK</v>
          </cell>
        </row>
        <row r="59">
          <cell r="A59" t="str">
            <v>Gross negotiated backlog by program = Gross negotiated backlog on the Monthly Supplemental Income Statement</v>
          </cell>
          <cell r="B59" t="str">
            <v>X9925 = D9945</v>
          </cell>
          <cell r="C59" t="str">
            <v>OK</v>
          </cell>
        </row>
        <row r="60">
          <cell r="A60" t="str">
            <v xml:space="preserve">I/C negotiated backlog by program = I/C negotiated backlog on the Monthly Supplemental Income Statement </v>
          </cell>
          <cell r="B60" t="str">
            <v>X9926 = D9947</v>
          </cell>
          <cell r="C60" t="str">
            <v>OK</v>
          </cell>
        </row>
        <row r="61">
          <cell r="A61" t="str">
            <v xml:space="preserve">Net negotiated backlog by program = Net negotiated backlog on the Monthly Supplemental Income Statement </v>
          </cell>
          <cell r="B61" t="str">
            <v>X9924 = D9924</v>
          </cell>
          <cell r="C61" t="str">
            <v>OK</v>
          </cell>
        </row>
        <row r="62">
          <cell r="A62" t="str">
            <v xml:space="preserve">Gross negotiated orders by program = Gross negotiated orders on the Monthly Supplemental Income Statement </v>
          </cell>
          <cell r="B62" t="str">
            <v>X9928 = D9928</v>
          </cell>
          <cell r="C62" t="str">
            <v>OK</v>
          </cell>
        </row>
        <row r="63">
          <cell r="A63" t="str">
            <v xml:space="preserve">I/C negotiated orders by program = I/C negotiated orders on the Monthly Supplemental Income Statement </v>
          </cell>
          <cell r="B63" t="str">
            <v>X9929 = D9929</v>
          </cell>
          <cell r="C63" t="str">
            <v>OK</v>
          </cell>
        </row>
        <row r="64">
          <cell r="A64" t="str">
            <v xml:space="preserve">Net negotiated orders by program = Net negotiated orders on the Monthly Supplemental Income Statement </v>
          </cell>
          <cell r="B64" t="str">
            <v>X9924 = D9924</v>
          </cell>
          <cell r="C64" t="str">
            <v>OK</v>
          </cell>
        </row>
        <row r="65">
          <cell r="A65" t="str">
            <v xml:space="preserve">Ensure Net Backlog Rollforward ties </v>
          </cell>
          <cell r="B65" t="str">
            <v>Y9941 Open + Y9941 + X9927 - X4200 = X9924</v>
          </cell>
          <cell r="C65" t="str">
            <v>OK</v>
          </cell>
        </row>
        <row r="67">
          <cell r="A67" t="str">
            <v>Program Balance Sheet Data</v>
          </cell>
        </row>
        <row r="69">
          <cell r="A69" t="str">
            <v>A/R billed by program = A/R trade billed on the Balance Sheet</v>
          </cell>
          <cell r="B69" t="str">
            <v>X1102 = G1102</v>
          </cell>
          <cell r="C69" t="str">
            <v>OK</v>
          </cell>
        </row>
        <row r="70">
          <cell r="A70" t="str">
            <v xml:space="preserve">A/R unbilled by program = A/R trade unbilled on the Balance Sheet </v>
          </cell>
          <cell r="B70" t="str">
            <v>X1110 = G1110</v>
          </cell>
          <cell r="C70" t="str">
            <v>OK</v>
          </cell>
        </row>
        <row r="71">
          <cell r="A71" t="str">
            <v>A/R other by program = A/R other on the Balance Sheet</v>
          </cell>
          <cell r="B71" t="str">
            <v>X1120 = G1121 + G1125</v>
          </cell>
          <cell r="C71" t="str">
            <v>OK</v>
          </cell>
        </row>
        <row r="72">
          <cell r="A72" t="str">
            <v>A/R I/C by program = A/R I/C on the Balance Sheet</v>
          </cell>
          <cell r="B72" t="str">
            <v>X1130 = G1130</v>
          </cell>
          <cell r="C72" t="str">
            <v>OK</v>
          </cell>
        </row>
        <row r="73">
          <cell r="A73" t="str">
            <v xml:space="preserve">Gross inventories by program = Gross inventories on the Balance Sheet </v>
          </cell>
          <cell r="B73" t="str">
            <v>X1210 = G1212</v>
          </cell>
          <cell r="C73" t="str">
            <v>OK</v>
          </cell>
        </row>
        <row r="74">
          <cell r="A74" t="str">
            <v>Progress payments applied to inventories by program = Progress payments applied to inventories on the Balance Sheet</v>
          </cell>
          <cell r="B74" t="str">
            <v>X1250 = G1250</v>
          </cell>
          <cell r="C74" t="str">
            <v>OK</v>
          </cell>
        </row>
        <row r="75">
          <cell r="A75" t="str">
            <v>Customer advances applied to inventories by program = Customer advances applied to inventories on the Balance Sheet</v>
          </cell>
          <cell r="B75" t="str">
            <v>X1255 = G1255</v>
          </cell>
          <cell r="C75" t="str">
            <v>OK</v>
          </cell>
        </row>
        <row r="76">
          <cell r="A76" t="str">
            <v xml:space="preserve">A/R credit balances by program = A/R credit balances on the Balance Sheet </v>
          </cell>
          <cell r="B76" t="str">
            <v>X2046 = G2046</v>
          </cell>
          <cell r="C76" t="str">
            <v>OK</v>
          </cell>
        </row>
        <row r="77">
          <cell r="A77" t="str">
            <v xml:space="preserve">Inventory credit balances by program = Inventory credit balances on the Balance Sheet </v>
          </cell>
          <cell r="B77" t="str">
            <v>X2047 = G2047</v>
          </cell>
          <cell r="C77" t="str">
            <v>OK</v>
          </cell>
        </row>
        <row r="78">
          <cell r="A78" t="str">
            <v>Customer advances by program = Customer advances on the Balance Sheet</v>
          </cell>
          <cell r="B78" t="str">
            <v>X2045 = (G2044 + G2045)</v>
          </cell>
          <cell r="C78" t="str">
            <v>OK</v>
          </cell>
        </row>
        <row r="80">
          <cell r="A80" t="str">
            <v>Quarterly Accounting Rollforwards</v>
          </cell>
        </row>
        <row r="82">
          <cell r="A82" t="str">
            <v>COGS Detail = COGS on Income Statement</v>
          </cell>
          <cell r="B82" t="str">
            <v>D5075 = G5075</v>
          </cell>
          <cell r="C82" t="str">
            <v>Does not Tie to Income Statement</v>
          </cell>
        </row>
        <row r="83">
          <cell r="A83" t="str">
            <v>Corporate COGS Detail = COGS on Income Statement</v>
          </cell>
          <cell r="B83" t="str">
            <v>D5650 = G5075</v>
          </cell>
          <cell r="C83" t="str">
            <v>Does not Tie to Income Statement</v>
          </cell>
        </row>
        <row r="84">
          <cell r="A84" t="str">
            <v>US Cash Balance Details = US Cash Balance on Balance Sheet</v>
          </cell>
          <cell r="B84" t="str">
            <v>D1032 = G1032</v>
          </cell>
          <cell r="C84" t="str">
            <v>Does Not Tie to Balance Sheet</v>
          </cell>
        </row>
        <row r="85">
          <cell r="A85" t="str">
            <v>Foreign Cash Balance Details = Foreign Cash Balance on Balance Sheet</v>
          </cell>
          <cell r="B85" t="str">
            <v>D1034 = G1034</v>
          </cell>
          <cell r="C85" t="str">
            <v>OK</v>
          </cell>
        </row>
        <row r="86">
          <cell r="A86" t="str">
            <v xml:space="preserve">Intangible assets related to contracts &amp; programs acquired cost rollforward = intangible assets related to contracts &amp; programs acquired cost on the Balance Sheet </v>
          </cell>
          <cell r="B86" t="str">
            <v>D1810 = G1810</v>
          </cell>
          <cell r="C86" t="str">
            <v>OK</v>
          </cell>
        </row>
        <row r="87">
          <cell r="A87" t="str">
            <v>Intangible assets related to contracts &amp; programs acquired accumulated depreciation rollforward = intangible assets related to contracts &amp; programs acquired accumulated depreciation on the Balance Sheet</v>
          </cell>
          <cell r="B87" t="str">
            <v>D1820 = G1820</v>
          </cell>
          <cell r="C87" t="str">
            <v>OK</v>
          </cell>
        </row>
        <row r="88">
          <cell r="A88" t="str">
            <v>Intangible Assets related to contracts &amp; programs acquired amortization current year standard = Amortization of intangible assets related to contracts &amp; programs on the Income Statement</v>
          </cell>
          <cell r="B88" t="str">
            <v>D1824 = G9103</v>
          </cell>
          <cell r="C88" t="str">
            <v>OK</v>
          </cell>
        </row>
        <row r="89">
          <cell r="A89" t="str">
            <v>Goodwill cost rollforward = Goodwill cost on the Balance Sheet</v>
          </cell>
          <cell r="B89" t="str">
            <v>D1840 = G1840</v>
          </cell>
          <cell r="C89" t="str">
            <v>OK</v>
          </cell>
        </row>
        <row r="90">
          <cell r="A90" t="str">
            <v>Goodwill accumulated amortization rollforward = Goodwill accumulated amortization on the Balance Sheet</v>
          </cell>
          <cell r="B90" t="str">
            <v>D1850 = G1850</v>
          </cell>
          <cell r="C90" t="str">
            <v>OK</v>
          </cell>
        </row>
        <row r="91">
          <cell r="A91" t="str">
            <v>Goodwill amortization current year standard = amortization of goodwill on the income statement</v>
          </cell>
          <cell r="B91" t="str">
            <v>D1854 = G9101</v>
          </cell>
          <cell r="C91" t="str">
            <v>OK</v>
          </cell>
        </row>
        <row r="92">
          <cell r="A92" t="str">
            <v>Restructure costs (merger related) cost roll-forward = restructure costs (merger related) cost on the Balance Sheet</v>
          </cell>
          <cell r="B92" t="str">
            <v>D1941 = G1941</v>
          </cell>
          <cell r="C92" t="str">
            <v>OK</v>
          </cell>
        </row>
        <row r="93">
          <cell r="A93" t="str">
            <v xml:space="preserve">Restructure costs (merger related) accumulated amortization roll-forward = restructure costs (merger related) accumulated amortization on the Balance Sheet </v>
          </cell>
          <cell r="B93" t="str">
            <v>D1951 = G1951</v>
          </cell>
          <cell r="C93" t="str">
            <v>OK</v>
          </cell>
        </row>
        <row r="95">
          <cell r="A95" t="str">
            <v>Quarterly Tax Rollforwards</v>
          </cell>
        </row>
        <row r="97">
          <cell r="A97" t="str">
            <v>Current Deferred Tax Assets (Federal Income) Rollforward = Current Deferred Tax Assets (Federal Income) on Balance Sheet</v>
          </cell>
          <cell r="B97" t="str">
            <v>D1410 = G1410</v>
          </cell>
          <cell r="C97" t="str">
            <v>Does not Tie to Balance Sheet</v>
          </cell>
        </row>
        <row r="98">
          <cell r="A98" t="str">
            <v>Current Deferred Tax Assets (Foreign Income) Rollforward = Current Deferred Tax Assets (Foreign Income) on Balance Sheet</v>
          </cell>
          <cell r="B98" t="str">
            <v>D1420 = G1420</v>
          </cell>
          <cell r="C98" t="str">
            <v>OK</v>
          </cell>
        </row>
        <row r="99">
          <cell r="A99" t="str">
            <v>Current Deferred Tax Assets (State Income) Rollforward = Current Deferred Tax Assets (State Income) on Balance Sheet</v>
          </cell>
          <cell r="B99" t="str">
            <v>D1430 = G1430</v>
          </cell>
          <cell r="C99" t="str">
            <v>Does not Tie to Balance Sheet</v>
          </cell>
        </row>
        <row r="100">
          <cell r="A100" t="str">
            <v>Noncurrent deferred tax asset (federal income) rollforward = Noncurrent deferred tax asset (federal income) on the Balance Sheet</v>
          </cell>
          <cell r="B100" t="str">
            <v>D1910 = G1910</v>
          </cell>
          <cell r="C100" t="str">
            <v>OK</v>
          </cell>
        </row>
        <row r="101">
          <cell r="A101" t="str">
            <v>Noncurrent deferred tax asset (foreign income) rollforward = Noncurrent deferred tax asset (foreign income) on the Balance Sheet</v>
          </cell>
          <cell r="B101" t="str">
            <v>D1920 = G1920</v>
          </cell>
          <cell r="C101" t="str">
            <v>OK</v>
          </cell>
        </row>
        <row r="102">
          <cell r="A102" t="str">
            <v>Noncurrent deferred tax asset (state income) rollforward = Noncurrent deferred tax asset (state income) on the Balance Sheet</v>
          </cell>
          <cell r="B102" t="str">
            <v>D1930 = G1930</v>
          </cell>
          <cell r="C102" t="str">
            <v>OK</v>
          </cell>
        </row>
        <row r="103">
          <cell r="A103" t="str">
            <v>Accrued income taxes (federal) rollforward = Accrued income taxes (federal) on the Balance Sheet</v>
          </cell>
          <cell r="B103" t="str">
            <v>D2101 = G2101</v>
          </cell>
          <cell r="C103" t="str">
            <v>Does not Tie to Balance Sheet</v>
          </cell>
        </row>
        <row r="104">
          <cell r="A104" t="str">
            <v>Accrued income taxes (foreign) rollforward = Accrued income taxes (foreign) on the Balance Sheet</v>
          </cell>
          <cell r="B104" t="str">
            <v>D2110 = G2110</v>
          </cell>
          <cell r="C104" t="str">
            <v>OK</v>
          </cell>
        </row>
        <row r="105">
          <cell r="A105" t="str">
            <v>Accrued income taxes (state) rollforward = Accrued income taxes (state) on the Balance Sheet</v>
          </cell>
          <cell r="B105" t="str">
            <v>D2201 = G2201</v>
          </cell>
          <cell r="C105" t="str">
            <v>Does not Tie to Balance Sheet</v>
          </cell>
        </row>
        <row r="106">
          <cell r="A106" t="str">
            <v>Current deferred tax (federal income) rollforward = Current deferred tax (federal income) on the Balance Sheet</v>
          </cell>
          <cell r="B106" t="str">
            <v>D2251 = G2251</v>
          </cell>
          <cell r="C106" t="str">
            <v>OK</v>
          </cell>
        </row>
        <row r="107">
          <cell r="A107" t="str">
            <v>Current deferred tax (foreign income) rollforward = Current deferred tax (foreign income) on the Balance Sheet</v>
          </cell>
          <cell r="B107" t="str">
            <v>D2261 = G2261</v>
          </cell>
          <cell r="C107" t="str">
            <v>OK</v>
          </cell>
        </row>
        <row r="108">
          <cell r="A108" t="str">
            <v>Current deferred tax (state income) rollforward = Current deferred tax (state income) on the Balance Sheet</v>
          </cell>
          <cell r="B108" t="str">
            <v>D2271 = G2271</v>
          </cell>
          <cell r="C108" t="str">
            <v>OK</v>
          </cell>
        </row>
        <row r="109">
          <cell r="A109" t="str">
            <v>Noncurrent deferred tax (federal income) rollforward = Noncurrent deferred tax (federal income) on the Balance Sheet</v>
          </cell>
          <cell r="B109" t="str">
            <v>D2450 = G2450</v>
          </cell>
          <cell r="C109" t="str">
            <v>Does not Tie to Balance Sheet</v>
          </cell>
        </row>
        <row r="110">
          <cell r="A110" t="str">
            <v>Noncurrent deferred tax (foreign income) rollforward = Noncurrent deferred tax (foreign income) on the Balance Sheet</v>
          </cell>
          <cell r="B110" t="str">
            <v>D2460 = G2460</v>
          </cell>
          <cell r="C110" t="str">
            <v>OK</v>
          </cell>
        </row>
        <row r="111">
          <cell r="A111" t="str">
            <v>Noncurrent deferred tax (state income) rollforward = Noncurrent deferred tax (state income) on the Balance Sheet</v>
          </cell>
          <cell r="B111" t="str">
            <v>D2470 = G2470</v>
          </cell>
          <cell r="C111" t="str">
            <v>Does not Tie to Balance Sheet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heck Total"/>
      <sheetName val="Check Total 2"/>
      <sheetName val=" Rounds"/>
      <sheetName val="5_Cash Flow - Consolidated "/>
      <sheetName val="5A_Sector_Summary"/>
      <sheetName val="By_Company"/>
      <sheetName val="Analysis of Other"/>
      <sheetName val="Debt Issuances"/>
      <sheetName val="Stock Issuances"/>
      <sheetName val="Summary"/>
      <sheetName val="Aeronautics"/>
      <sheetName val="Electronic Systems"/>
      <sheetName val="Space Systems"/>
      <sheetName val="Integrated Systems &amp; Solutions"/>
      <sheetName val="Info &amp; Tech Services"/>
      <sheetName val="Global Telecom"/>
      <sheetName val="Strategic Initiatives"/>
      <sheetName val="Other Companies"/>
      <sheetName val="Prior Year"/>
      <sheetName val="Prior Period"/>
      <sheetName val="Acct. Summary"/>
      <sheetName val="B10_Cash Flow - By Sector "/>
      <sheetName val="B12_Qtr Cash Flow - Cons"/>
      <sheetName val="B11_Qtr Cash Flow - By Sector"/>
      <sheetName val="Technology Services"/>
      <sheetName val="B11_Cash Flow - By Sector "/>
      <sheetName val="Inputs"/>
      <sheetName val="Systems Integration"/>
      <sheetName val="Aeronautical Systems"/>
      <sheetName val="B13_Qtr Cash Flow - By Sector"/>
      <sheetName val="5_Perform"/>
      <sheetName val="B12_Cash Flow - By Sector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 codeName="Sheet11">
    <pageSetUpPr fitToPage="1"/>
  </sheetPr>
  <dimension ref="A1:P49"/>
  <sheetViews>
    <sheetView zoomScale="70" zoomScaleNormal="70" zoomScalePageLayoutView="55" workbookViewId="0">
      <selection activeCell="M35" sqref="M35"/>
    </sheetView>
  </sheetViews>
  <sheetFormatPr defaultColWidth="7.109375" defaultRowHeight="18.75"/>
  <cols>
    <col min="1" max="1" width="80.6640625" style="212" customWidth="1"/>
    <col min="2" max="2" width="8.109375" style="251" customWidth="1"/>
    <col min="3" max="3" width="10.88671875" style="212" bestFit="1" customWidth="1"/>
    <col min="4" max="4" width="3.21875" style="212" bestFit="1" customWidth="1"/>
    <col min="5" max="5" width="10.88671875" style="212" bestFit="1" customWidth="1"/>
    <col min="6" max="6" width="7.88671875" style="212" customWidth="1"/>
    <col min="7" max="7" width="10.88671875" style="212" bestFit="1" customWidth="1"/>
    <col min="8" max="8" width="3.21875" style="212" bestFit="1" customWidth="1"/>
    <col min="9" max="9" width="10.88671875" style="212" customWidth="1"/>
    <col min="10" max="10" width="7.88671875" style="212" customWidth="1"/>
    <col min="11" max="16384" width="7.109375" style="212"/>
  </cols>
  <sheetData>
    <row r="1" spans="1:9" ht="19.5">
      <c r="A1" s="209" t="s">
        <v>89</v>
      </c>
      <c r="B1" s="210"/>
      <c r="C1" s="211"/>
      <c r="D1" s="211"/>
      <c r="E1" s="211"/>
      <c r="G1" s="211"/>
      <c r="H1" s="211"/>
      <c r="I1" s="211"/>
    </row>
    <row r="2" spans="1:9" ht="22.5">
      <c r="A2" s="209" t="s">
        <v>124</v>
      </c>
      <c r="B2" s="210"/>
      <c r="C2" s="214"/>
      <c r="D2" s="214"/>
      <c r="E2" s="214"/>
      <c r="G2" s="214"/>
      <c r="H2" s="214"/>
      <c r="I2" s="214"/>
    </row>
    <row r="3" spans="1:9" ht="19.5">
      <c r="A3" s="209" t="s">
        <v>75</v>
      </c>
      <c r="B3" s="210"/>
      <c r="C3" s="211"/>
      <c r="D3" s="211"/>
      <c r="E3" s="211"/>
      <c r="G3" s="211"/>
      <c r="H3" s="211"/>
      <c r="I3" s="211"/>
    </row>
    <row r="4" spans="1:9" ht="19.5">
      <c r="A4" s="209"/>
      <c r="B4" s="210"/>
      <c r="C4" s="211"/>
      <c r="D4" s="211"/>
      <c r="E4" s="211"/>
      <c r="G4" s="211"/>
      <c r="H4" s="211"/>
      <c r="I4" s="211"/>
    </row>
    <row r="5" spans="1:9" ht="19.5">
      <c r="A5" s="209"/>
      <c r="B5" s="210"/>
      <c r="C5" s="211"/>
      <c r="D5" s="211"/>
      <c r="E5" s="211"/>
      <c r="G5" s="211"/>
      <c r="H5" s="211"/>
      <c r="I5" s="211"/>
    </row>
    <row r="6" spans="1:9" ht="23.25" customHeight="1" thickBot="1">
      <c r="A6" s="215"/>
      <c r="B6" s="210"/>
      <c r="C6" s="319" t="s">
        <v>112</v>
      </c>
      <c r="D6" s="319"/>
      <c r="E6" s="319"/>
      <c r="G6" s="319" t="s">
        <v>146</v>
      </c>
      <c r="H6" s="319"/>
      <c r="I6" s="319"/>
    </row>
    <row r="7" spans="1:9" ht="8.25" customHeight="1">
      <c r="A7" s="215"/>
      <c r="B7" s="210"/>
      <c r="C7" s="216"/>
      <c r="D7" s="216"/>
      <c r="E7" s="216"/>
      <c r="G7" s="253"/>
      <c r="H7" s="253"/>
      <c r="I7" s="253"/>
    </row>
    <row r="8" spans="1:9" s="220" customFormat="1" ht="39">
      <c r="A8" s="215"/>
      <c r="B8" s="217"/>
      <c r="C8" s="218" t="s">
        <v>147</v>
      </c>
      <c r="D8" s="219"/>
      <c r="E8" s="218" t="s">
        <v>148</v>
      </c>
      <c r="G8" s="218" t="s">
        <v>147</v>
      </c>
      <c r="H8" s="219"/>
      <c r="I8" s="218" t="s">
        <v>148</v>
      </c>
    </row>
    <row r="9" spans="1:9" ht="19.5">
      <c r="A9" s="215"/>
      <c r="B9" s="210"/>
      <c r="C9" s="211"/>
      <c r="D9" s="211"/>
      <c r="E9" s="211"/>
      <c r="G9" s="211"/>
      <c r="H9" s="211"/>
      <c r="I9" s="211"/>
    </row>
    <row r="10" spans="1:9" ht="19.5">
      <c r="A10" s="209" t="s">
        <v>18</v>
      </c>
      <c r="B10" s="221"/>
      <c r="C10" s="222">
        <v>11347</v>
      </c>
      <c r="D10" s="223"/>
      <c r="E10" s="224">
        <v>11869</v>
      </c>
      <c r="G10" s="222">
        <v>33825</v>
      </c>
      <c r="H10" s="223"/>
      <c r="I10" s="224">
        <v>35083</v>
      </c>
    </row>
    <row r="11" spans="1:9" ht="19.5">
      <c r="A11" s="209" t="s">
        <v>122</v>
      </c>
      <c r="B11" s="221"/>
      <c r="C11" s="228">
        <v>-10163</v>
      </c>
      <c r="D11" s="223"/>
      <c r="E11" s="229">
        <v>-10849</v>
      </c>
      <c r="G11" s="228">
        <v>-30376</v>
      </c>
      <c r="H11" s="223"/>
      <c r="I11" s="229">
        <v>-31882</v>
      </c>
    </row>
    <row r="12" spans="1:9" ht="19.5">
      <c r="A12" s="211" t="s">
        <v>33</v>
      </c>
      <c r="B12" s="221"/>
      <c r="C12" s="230">
        <v>1184</v>
      </c>
      <c r="D12" s="231"/>
      <c r="E12" s="232">
        <v>1020</v>
      </c>
      <c r="G12" s="230">
        <v>3449</v>
      </c>
      <c r="H12" s="231"/>
      <c r="I12" s="232">
        <v>3201</v>
      </c>
    </row>
    <row r="13" spans="1:9" ht="19.5">
      <c r="A13" s="211" t="s">
        <v>32</v>
      </c>
      <c r="B13" s="221"/>
      <c r="C13" s="228">
        <v>70</v>
      </c>
      <c r="D13" s="231"/>
      <c r="E13" s="229">
        <v>117</v>
      </c>
      <c r="G13" s="228">
        <v>222</v>
      </c>
      <c r="H13" s="231"/>
      <c r="I13" s="229">
        <v>172</v>
      </c>
    </row>
    <row r="14" spans="1:9" ht="19.5">
      <c r="A14" s="209" t="s">
        <v>19</v>
      </c>
      <c r="B14" s="221"/>
      <c r="C14" s="230">
        <v>1254</v>
      </c>
      <c r="D14" s="231"/>
      <c r="E14" s="232">
        <v>1137</v>
      </c>
      <c r="G14" s="230">
        <v>3671</v>
      </c>
      <c r="H14" s="231"/>
      <c r="I14" s="232">
        <v>3373</v>
      </c>
    </row>
    <row r="15" spans="1:9" ht="19.5">
      <c r="A15" s="225" t="s">
        <v>27</v>
      </c>
      <c r="B15" s="221"/>
      <c r="C15" s="230">
        <v>-84</v>
      </c>
      <c r="D15" s="231"/>
      <c r="E15" s="232">
        <v>-97</v>
      </c>
      <c r="G15" s="230">
        <v>-264</v>
      </c>
      <c r="H15" s="231"/>
      <c r="I15" s="232">
        <v>-289</v>
      </c>
    </row>
    <row r="16" spans="1:9" ht="19.5">
      <c r="A16" s="233" t="s">
        <v>168</v>
      </c>
      <c r="B16" s="221"/>
      <c r="C16" s="228">
        <v>3</v>
      </c>
      <c r="D16" s="231"/>
      <c r="E16" s="229">
        <v>6</v>
      </c>
      <c r="G16" s="228">
        <v>2</v>
      </c>
      <c r="H16" s="231"/>
      <c r="I16" s="229">
        <v>30</v>
      </c>
    </row>
    <row r="17" spans="1:10" ht="19.5">
      <c r="A17" s="225" t="s">
        <v>161</v>
      </c>
      <c r="B17" s="221"/>
      <c r="C17" s="230">
        <v>1173</v>
      </c>
      <c r="D17" s="231"/>
      <c r="E17" s="232">
        <v>1046</v>
      </c>
      <c r="G17" s="230">
        <v>3409</v>
      </c>
      <c r="H17" s="231"/>
      <c r="I17" s="232">
        <v>3114</v>
      </c>
    </row>
    <row r="18" spans="1:10" ht="19.5">
      <c r="A18" s="225" t="s">
        <v>28</v>
      </c>
      <c r="B18" s="221"/>
      <c r="C18" s="228">
        <v>-331</v>
      </c>
      <c r="D18" s="231"/>
      <c r="E18" s="229">
        <v>-319</v>
      </c>
      <c r="G18" s="228">
        <v>-947</v>
      </c>
      <c r="H18" s="231"/>
      <c r="I18" s="229">
        <v>-938</v>
      </c>
    </row>
    <row r="19" spans="1:10" ht="19.5">
      <c r="A19" s="278" t="s">
        <v>159</v>
      </c>
      <c r="B19" s="221"/>
      <c r="C19" s="291">
        <v>842</v>
      </c>
      <c r="D19" s="231"/>
      <c r="E19" s="292">
        <v>727</v>
      </c>
      <c r="G19" s="291">
        <v>2462</v>
      </c>
      <c r="H19" s="231"/>
      <c r="I19" s="292">
        <v>2176</v>
      </c>
    </row>
    <row r="20" spans="1:10" ht="22.5">
      <c r="A20" s="278" t="s">
        <v>172</v>
      </c>
      <c r="B20" s="221"/>
      <c r="C20" s="228">
        <v>31</v>
      </c>
      <c r="D20" s="231"/>
      <c r="E20" s="229">
        <v>0</v>
      </c>
      <c r="G20" s="228">
        <v>31</v>
      </c>
      <c r="H20" s="231"/>
      <c r="I20" s="229">
        <v>0</v>
      </c>
    </row>
    <row r="21" spans="1:10" ht="20.25" thickBot="1">
      <c r="A21" s="215" t="s">
        <v>29</v>
      </c>
      <c r="B21" s="221"/>
      <c r="C21" s="234">
        <v>873</v>
      </c>
      <c r="D21" s="227"/>
      <c r="E21" s="235">
        <v>727</v>
      </c>
      <c r="G21" s="234">
        <v>2493</v>
      </c>
      <c r="H21" s="227"/>
      <c r="I21" s="235">
        <v>2176</v>
      </c>
    </row>
    <row r="22" spans="1:10" ht="13.5" customHeight="1" thickTop="1">
      <c r="A22" s="211"/>
      <c r="B22" s="221"/>
      <c r="C22" s="226"/>
      <c r="D22" s="227"/>
      <c r="E22" s="227"/>
      <c r="G22" s="226"/>
      <c r="H22" s="227"/>
      <c r="I22" s="227"/>
    </row>
    <row r="23" spans="1:10" ht="20.25" thickBot="1">
      <c r="A23" s="209" t="s">
        <v>126</v>
      </c>
      <c r="B23" s="221"/>
      <c r="C23" s="236">
        <v>28.2</v>
      </c>
      <c r="D23" s="306" t="s">
        <v>21</v>
      </c>
      <c r="E23" s="237">
        <v>30.5</v>
      </c>
      <c r="F23" s="212" t="s">
        <v>21</v>
      </c>
      <c r="G23" s="236">
        <v>27.8</v>
      </c>
      <c r="H23" s="306" t="s">
        <v>21</v>
      </c>
      <c r="I23" s="237">
        <v>30.1</v>
      </c>
      <c r="J23" s="212" t="s">
        <v>21</v>
      </c>
    </row>
    <row r="24" spans="1:10" ht="20.25" thickTop="1">
      <c r="A24" s="211"/>
      <c r="B24" s="221"/>
      <c r="C24" s="238"/>
      <c r="D24" s="239"/>
      <c r="E24" s="239"/>
      <c r="G24" s="238"/>
      <c r="H24" s="239"/>
      <c r="I24" s="239"/>
    </row>
    <row r="25" spans="1:10" ht="19.5">
      <c r="A25" s="241" t="s">
        <v>113</v>
      </c>
      <c r="B25" s="221"/>
      <c r="C25" s="238"/>
      <c r="D25" s="239"/>
      <c r="E25" s="239"/>
      <c r="G25" s="238"/>
      <c r="H25" s="239"/>
      <c r="I25" s="239"/>
    </row>
    <row r="26" spans="1:10" ht="19.5">
      <c r="A26" s="242" t="s">
        <v>25</v>
      </c>
      <c r="B26" s="221"/>
      <c r="C26" s="238"/>
      <c r="D26" s="239"/>
      <c r="E26" s="293"/>
      <c r="G26" s="238"/>
      <c r="H26" s="239"/>
      <c r="I26" s="239"/>
    </row>
    <row r="27" spans="1:10" ht="19.5">
      <c r="A27" s="298" t="s">
        <v>155</v>
      </c>
      <c r="B27" s="221"/>
      <c r="C27" s="293">
        <v>2.62</v>
      </c>
      <c r="D27" s="239"/>
      <c r="E27" s="294">
        <v>2.25</v>
      </c>
      <c r="G27" s="293">
        <v>7.66</v>
      </c>
      <c r="H27" s="239"/>
      <c r="I27" s="294">
        <v>6.72</v>
      </c>
    </row>
    <row r="28" spans="1:10" ht="19.5">
      <c r="A28" s="298" t="s">
        <v>154</v>
      </c>
      <c r="B28" s="221"/>
      <c r="C28" s="295">
        <v>0.1</v>
      </c>
      <c r="D28" s="297"/>
      <c r="E28" s="296">
        <v>0</v>
      </c>
      <c r="G28" s="295">
        <v>0.1</v>
      </c>
      <c r="H28" s="297"/>
      <c r="I28" s="296">
        <v>0</v>
      </c>
    </row>
    <row r="29" spans="1:10" s="213" customFormat="1" ht="20.25" thickBot="1">
      <c r="A29" s="242" t="s">
        <v>156</v>
      </c>
      <c r="B29" s="243"/>
      <c r="C29" s="299">
        <v>2.72</v>
      </c>
      <c r="D29" s="240"/>
      <c r="E29" s="300">
        <v>2.25</v>
      </c>
      <c r="G29" s="299">
        <v>7.76</v>
      </c>
      <c r="H29" s="240"/>
      <c r="I29" s="300">
        <v>6.72</v>
      </c>
    </row>
    <row r="30" spans="1:10" s="213" customFormat="1" ht="20.25" thickTop="1">
      <c r="A30" s="242"/>
      <c r="B30" s="243"/>
      <c r="C30" s="293"/>
      <c r="D30" s="240"/>
      <c r="E30" s="294"/>
      <c r="G30" s="293"/>
      <c r="H30" s="240"/>
      <c r="I30" s="294"/>
    </row>
    <row r="31" spans="1:10" ht="19.5">
      <c r="A31" s="242" t="s">
        <v>158</v>
      </c>
      <c r="B31" s="221"/>
      <c r="C31" s="238"/>
      <c r="D31" s="239"/>
      <c r="E31" s="239"/>
      <c r="G31" s="238"/>
      <c r="H31" s="239"/>
      <c r="I31" s="239"/>
    </row>
    <row r="32" spans="1:10" ht="19.5">
      <c r="A32" s="298" t="s">
        <v>155</v>
      </c>
      <c r="B32" s="221"/>
      <c r="C32" s="293">
        <v>2.57</v>
      </c>
      <c r="D32" s="239"/>
      <c r="E32" s="294">
        <v>2.21</v>
      </c>
      <c r="G32" s="293">
        <v>7.54</v>
      </c>
      <c r="H32" s="239"/>
      <c r="I32" s="294">
        <v>6.62</v>
      </c>
    </row>
    <row r="33" spans="1:16" ht="19.5">
      <c r="A33" s="298" t="s">
        <v>154</v>
      </c>
      <c r="B33" s="221"/>
      <c r="C33" s="295">
        <v>0.09</v>
      </c>
      <c r="D33" s="297"/>
      <c r="E33" s="296">
        <v>0</v>
      </c>
      <c r="G33" s="295">
        <v>0.09</v>
      </c>
      <c r="H33" s="297"/>
      <c r="I33" s="296">
        <v>0</v>
      </c>
    </row>
    <row r="34" spans="1:16" s="213" customFormat="1" ht="20.25" thickBot="1">
      <c r="A34" s="242" t="s">
        <v>157</v>
      </c>
      <c r="B34" s="243"/>
      <c r="C34" s="299">
        <v>2.66</v>
      </c>
      <c r="D34" s="240"/>
      <c r="E34" s="300">
        <v>2.21</v>
      </c>
      <c r="G34" s="299">
        <v>7.63</v>
      </c>
      <c r="H34" s="240"/>
      <c r="I34" s="300">
        <v>6.62</v>
      </c>
    </row>
    <row r="35" spans="1:16" s="213" customFormat="1" ht="20.25" thickTop="1">
      <c r="A35" s="242"/>
      <c r="B35" s="243"/>
      <c r="C35" s="293"/>
      <c r="D35" s="240"/>
      <c r="E35" s="294"/>
      <c r="G35" s="293"/>
      <c r="H35" s="240"/>
      <c r="I35" s="294"/>
    </row>
    <row r="36" spans="1:16" ht="19.5">
      <c r="A36" s="225"/>
      <c r="B36" s="221"/>
      <c r="C36" s="238"/>
      <c r="D36" s="239"/>
      <c r="E36" s="239"/>
      <c r="G36" s="238"/>
      <c r="H36" s="239"/>
      <c r="I36" s="239"/>
      <c r="P36" s="213"/>
    </row>
    <row r="37" spans="1:16" ht="19.5">
      <c r="A37" s="209" t="s">
        <v>108</v>
      </c>
      <c r="B37" s="221"/>
      <c r="C37" s="244"/>
      <c r="D37" s="239"/>
      <c r="E37" s="245"/>
      <c r="G37" s="244"/>
      <c r="H37" s="239"/>
      <c r="I37" s="245"/>
      <c r="P37" s="213"/>
    </row>
    <row r="38" spans="1:16" ht="19.5">
      <c r="A38" s="225" t="s">
        <v>25</v>
      </c>
      <c r="B38" s="221"/>
      <c r="C38" s="244">
        <v>321.3</v>
      </c>
      <c r="D38" s="239"/>
      <c r="E38" s="245">
        <v>323.5</v>
      </c>
      <c r="G38" s="244">
        <v>321.3</v>
      </c>
      <c r="H38" s="239"/>
      <c r="I38" s="245">
        <v>324</v>
      </c>
      <c r="P38" s="213"/>
    </row>
    <row r="39" spans="1:16" ht="19.5">
      <c r="A39" s="242" t="s">
        <v>26</v>
      </c>
      <c r="B39" s="211"/>
      <c r="C39" s="244">
        <v>327.5</v>
      </c>
      <c r="D39" s="245"/>
      <c r="E39" s="245">
        <v>328.3</v>
      </c>
      <c r="G39" s="244">
        <v>326.60000000000002</v>
      </c>
      <c r="H39" s="245"/>
      <c r="I39" s="245">
        <v>328.6</v>
      </c>
    </row>
    <row r="40" spans="1:16" ht="19.5">
      <c r="A40" s="211"/>
      <c r="B40" s="246"/>
      <c r="C40" s="247"/>
      <c r="D40" s="211"/>
      <c r="E40" s="214"/>
      <c r="G40" s="247"/>
      <c r="H40" s="211"/>
      <c r="I40" s="214"/>
    </row>
    <row r="41" spans="1:16" ht="19.5">
      <c r="A41" s="214" t="s">
        <v>73</v>
      </c>
      <c r="B41" s="210"/>
      <c r="C41" s="248"/>
      <c r="D41" s="214"/>
      <c r="E41" s="249"/>
      <c r="G41" s="248">
        <v>318</v>
      </c>
      <c r="H41" s="214"/>
      <c r="I41" s="260">
        <v>321.39999999999998</v>
      </c>
    </row>
    <row r="42" spans="1:16" ht="22.5">
      <c r="A42" s="250"/>
      <c r="B42" s="210"/>
      <c r="C42" s="214"/>
      <c r="D42" s="214"/>
      <c r="E42" s="214"/>
      <c r="G42" s="214"/>
      <c r="H42" s="214"/>
      <c r="I42" s="214"/>
    </row>
    <row r="43" spans="1:16" ht="23.25" customHeight="1">
      <c r="A43" s="318" t="s">
        <v>150</v>
      </c>
      <c r="B43" s="318"/>
      <c r="C43" s="318"/>
      <c r="D43" s="318"/>
      <c r="E43" s="318"/>
      <c r="F43" s="318"/>
      <c r="G43" s="318"/>
      <c r="H43" s="318"/>
      <c r="I43" s="318"/>
    </row>
    <row r="44" spans="1:16">
      <c r="A44" s="320" t="s">
        <v>151</v>
      </c>
      <c r="B44" s="320"/>
      <c r="C44" s="320"/>
      <c r="D44" s="320"/>
      <c r="E44" s="320"/>
      <c r="F44" s="320"/>
      <c r="G44" s="320"/>
      <c r="H44" s="320"/>
      <c r="I44" s="320"/>
    </row>
    <row r="45" spans="1:16">
      <c r="A45" s="258" t="s">
        <v>152</v>
      </c>
      <c r="B45" s="258"/>
      <c r="C45" s="258"/>
      <c r="D45" s="258"/>
      <c r="E45" s="258"/>
      <c r="F45" s="258"/>
      <c r="G45" s="259"/>
      <c r="H45" s="259"/>
      <c r="I45" s="259"/>
    </row>
    <row r="46" spans="1:16">
      <c r="A46" s="211" t="s">
        <v>153</v>
      </c>
      <c r="C46" s="214"/>
      <c r="D46" s="214"/>
      <c r="E46" s="214"/>
      <c r="G46" s="214"/>
      <c r="H46" s="214"/>
      <c r="I46" s="214"/>
    </row>
    <row r="47" spans="1:16" ht="12" customHeight="1">
      <c r="A47" s="211" t="s">
        <v>58</v>
      </c>
      <c r="E47" s="252"/>
      <c r="I47" s="252"/>
    </row>
    <row r="48" spans="1:16" ht="21.75">
      <c r="A48" s="318" t="s">
        <v>174</v>
      </c>
      <c r="B48" s="318"/>
      <c r="C48" s="318"/>
      <c r="D48" s="318"/>
      <c r="E48" s="318"/>
      <c r="F48" s="318"/>
      <c r="G48" s="318"/>
      <c r="H48" s="318"/>
      <c r="I48" s="318"/>
    </row>
    <row r="49" spans="1:7">
      <c r="A49" s="318" t="s">
        <v>175</v>
      </c>
      <c r="B49" s="318"/>
      <c r="C49" s="318"/>
      <c r="D49" s="318"/>
      <c r="E49" s="318"/>
      <c r="F49" s="318"/>
      <c r="G49" s="318"/>
    </row>
  </sheetData>
  <mergeCells count="6">
    <mergeCell ref="A49:G49"/>
    <mergeCell ref="C6:E6"/>
    <mergeCell ref="G6:I6"/>
    <mergeCell ref="A43:I43"/>
    <mergeCell ref="A44:I44"/>
    <mergeCell ref="A48:I48"/>
  </mergeCells>
  <phoneticPr fontId="0" type="noConversion"/>
  <pageMargins left="0.75" right="0.2" top="0.25" bottom="0.35" header="0.25" footer="0.17"/>
  <pageSetup scale="59" orientation="landscape" r:id="rId1"/>
  <headerFooter alignWithMargins="0">
    <oddFooter>&amp;C Table 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7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8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 codeName="Sheet24">
    <pageSetUpPr fitToPage="1"/>
  </sheetPr>
  <dimension ref="A1:Y49"/>
  <sheetViews>
    <sheetView zoomScale="70" zoomScaleNormal="70" zoomScalePageLayoutView="80" workbookViewId="0">
      <selection activeCell="A27" sqref="A27"/>
    </sheetView>
  </sheetViews>
  <sheetFormatPr defaultColWidth="8.88671875" defaultRowHeight="20.25"/>
  <cols>
    <col min="1" max="1" width="51" style="3" customWidth="1"/>
    <col min="2" max="2" width="4.88671875" style="3" customWidth="1"/>
    <col min="3" max="3" width="11.88671875" style="3" bestFit="1" customWidth="1"/>
    <col min="4" max="4" width="4.21875" style="3" bestFit="1" customWidth="1"/>
    <col min="5" max="5" width="11.88671875" style="3" bestFit="1" customWidth="1"/>
    <col min="6" max="6" width="3.33203125" style="3" customWidth="1"/>
    <col min="7" max="7" width="2.21875" style="3" customWidth="1"/>
    <col min="8" max="8" width="6.88671875" style="271" customWidth="1"/>
    <col min="9" max="9" width="5.88671875" style="155" customWidth="1"/>
    <col min="10" max="10" width="4.88671875" style="3" customWidth="1"/>
    <col min="11" max="11" width="11.88671875" style="3" bestFit="1" customWidth="1"/>
    <col min="12" max="12" width="4.21875" style="3" bestFit="1" customWidth="1"/>
    <col min="13" max="13" width="11.88671875" style="3" bestFit="1" customWidth="1"/>
    <col min="14" max="14" width="3.33203125" style="3" customWidth="1"/>
    <col min="15" max="15" width="2.21875" style="3" customWidth="1"/>
    <col min="16" max="16" width="6.77734375" style="3" customWidth="1"/>
    <col min="17" max="17" width="5.88671875" style="255" customWidth="1"/>
    <col min="18" max="18" width="17.44140625" style="3" customWidth="1"/>
    <col min="19" max="16384" width="8.88671875" style="3"/>
  </cols>
  <sheetData>
    <row r="1" spans="1:17">
      <c r="A1" s="85" t="s">
        <v>89</v>
      </c>
      <c r="C1" s="103"/>
      <c r="D1" s="104"/>
      <c r="E1" s="104"/>
      <c r="F1" s="86"/>
      <c r="G1" s="86"/>
      <c r="H1" s="267"/>
      <c r="I1" s="88"/>
      <c r="K1" s="103"/>
      <c r="L1" s="104"/>
      <c r="M1" s="104"/>
      <c r="N1" s="86"/>
      <c r="O1" s="86"/>
      <c r="P1" s="86"/>
      <c r="Q1" s="88"/>
    </row>
    <row r="2" spans="1:17">
      <c r="A2" s="85" t="s">
        <v>123</v>
      </c>
      <c r="C2" s="103"/>
      <c r="D2" s="104"/>
      <c r="E2" s="104"/>
      <c r="F2" s="2"/>
      <c r="G2" s="2"/>
      <c r="H2" s="268"/>
      <c r="I2" s="105"/>
      <c r="K2" s="103"/>
      <c r="L2" s="104"/>
      <c r="M2" s="104"/>
      <c r="N2" s="2"/>
      <c r="O2" s="2"/>
      <c r="P2" s="2"/>
      <c r="Q2" s="105"/>
    </row>
    <row r="3" spans="1:17">
      <c r="A3" s="85" t="s">
        <v>76</v>
      </c>
      <c r="C3" s="103"/>
      <c r="D3" s="104"/>
      <c r="E3" s="104"/>
      <c r="F3" s="2"/>
      <c r="G3" s="2"/>
      <c r="H3" s="268"/>
      <c r="I3" s="105"/>
      <c r="K3" s="103"/>
      <c r="L3" s="104"/>
      <c r="M3" s="104"/>
      <c r="N3" s="2"/>
      <c r="O3" s="2"/>
      <c r="P3" s="2"/>
      <c r="Q3" s="105"/>
    </row>
    <row r="4" spans="1:17">
      <c r="A4" s="85"/>
      <c r="C4" s="103"/>
      <c r="D4" s="104"/>
      <c r="E4" s="104"/>
      <c r="F4" s="2"/>
      <c r="G4" s="2"/>
      <c r="H4" s="268"/>
      <c r="I4" s="105"/>
      <c r="K4" s="103"/>
      <c r="L4" s="104"/>
      <c r="M4" s="104"/>
      <c r="N4" s="2"/>
      <c r="O4" s="2"/>
      <c r="P4" s="2"/>
      <c r="Q4" s="105"/>
    </row>
    <row r="5" spans="1:17" ht="21" thickBot="1">
      <c r="A5" s="106"/>
      <c r="C5" s="322" t="s">
        <v>112</v>
      </c>
      <c r="D5" s="322"/>
      <c r="E5" s="322"/>
      <c r="F5" s="107"/>
      <c r="G5" s="107"/>
      <c r="H5" s="269"/>
      <c r="I5" s="107"/>
      <c r="K5" s="322" t="s">
        <v>146</v>
      </c>
      <c r="L5" s="322"/>
      <c r="M5" s="322"/>
      <c r="N5" s="107"/>
      <c r="O5" s="107"/>
      <c r="P5" s="107"/>
      <c r="Q5" s="107"/>
    </row>
    <row r="6" spans="1:17" ht="40.5">
      <c r="A6" s="109" t="s">
        <v>0</v>
      </c>
      <c r="C6" s="101" t="s">
        <v>147</v>
      </c>
      <c r="D6" s="87"/>
      <c r="E6" s="101" t="s">
        <v>148</v>
      </c>
      <c r="F6" s="110"/>
      <c r="H6" s="321" t="s">
        <v>14</v>
      </c>
      <c r="I6" s="321"/>
      <c r="K6" s="101" t="s">
        <v>147</v>
      </c>
      <c r="L6" s="87"/>
      <c r="M6" s="101" t="s">
        <v>148</v>
      </c>
      <c r="N6" s="110"/>
      <c r="P6" s="321" t="s">
        <v>14</v>
      </c>
      <c r="Q6" s="321"/>
    </row>
    <row r="7" spans="1:17">
      <c r="A7" s="111" t="s">
        <v>109</v>
      </c>
      <c r="C7" s="112"/>
      <c r="D7" s="112"/>
      <c r="E7" s="113"/>
      <c r="F7" s="86"/>
      <c r="G7" s="86"/>
      <c r="H7" s="267"/>
      <c r="I7" s="88"/>
      <c r="K7" s="112"/>
      <c r="L7" s="112"/>
      <c r="M7" s="113"/>
      <c r="N7" s="86"/>
      <c r="O7" s="86"/>
      <c r="P7" s="86"/>
      <c r="Q7" s="88"/>
    </row>
    <row r="8" spans="1:17" s="90" customFormat="1">
      <c r="A8" s="114" t="s">
        <v>23</v>
      </c>
      <c r="C8" s="281">
        <v>3632</v>
      </c>
      <c r="D8" s="115"/>
      <c r="E8" s="99">
        <v>3698</v>
      </c>
      <c r="F8" s="100"/>
      <c r="G8" s="100"/>
      <c r="H8" s="130">
        <v>-2</v>
      </c>
      <c r="I8" s="261" t="s">
        <v>21</v>
      </c>
      <c r="K8" s="35">
        <v>10225</v>
      </c>
      <c r="L8" s="115"/>
      <c r="M8" s="99">
        <v>10812</v>
      </c>
      <c r="N8" s="100"/>
      <c r="O8" s="100"/>
      <c r="P8" s="75">
        <v>-5</v>
      </c>
      <c r="Q8" s="116" t="s">
        <v>21</v>
      </c>
    </row>
    <row r="9" spans="1:17" s="90" customFormat="1">
      <c r="A9" s="114" t="s">
        <v>31</v>
      </c>
      <c r="C9" s="282">
        <v>2059</v>
      </c>
      <c r="D9" s="115"/>
      <c r="E9" s="117">
        <v>2292</v>
      </c>
      <c r="F9" s="100"/>
      <c r="G9" s="100"/>
      <c r="H9" s="130">
        <v>-10</v>
      </c>
      <c r="I9" s="261" t="s">
        <v>21</v>
      </c>
      <c r="K9" s="115">
        <v>6266</v>
      </c>
      <c r="L9" s="115"/>
      <c r="M9" s="117">
        <v>6645</v>
      </c>
      <c r="N9" s="100"/>
      <c r="O9" s="100"/>
      <c r="P9" s="75">
        <v>-6</v>
      </c>
      <c r="Q9" s="116" t="s">
        <v>21</v>
      </c>
    </row>
    <row r="10" spans="1:17" s="90" customFormat="1">
      <c r="A10" s="114" t="s">
        <v>103</v>
      </c>
      <c r="C10" s="282">
        <v>2003</v>
      </c>
      <c r="D10" s="115"/>
      <c r="E10" s="117">
        <v>1951</v>
      </c>
      <c r="F10" s="100"/>
      <c r="G10" s="100"/>
      <c r="H10" s="130">
        <v>3</v>
      </c>
      <c r="I10" s="261" t="s">
        <v>21</v>
      </c>
      <c r="K10" s="115">
        <v>6034</v>
      </c>
      <c r="L10" s="115"/>
      <c r="M10" s="117">
        <v>5560</v>
      </c>
      <c r="N10" s="100"/>
      <c r="O10" s="100"/>
      <c r="P10" s="75">
        <v>9</v>
      </c>
      <c r="Q10" s="116" t="s">
        <v>21</v>
      </c>
    </row>
    <row r="11" spans="1:17" s="90" customFormat="1">
      <c r="A11" s="114" t="s">
        <v>104</v>
      </c>
      <c r="C11" s="282">
        <v>1698</v>
      </c>
      <c r="D11" s="115"/>
      <c r="E11" s="117">
        <v>1862</v>
      </c>
      <c r="F11" s="100"/>
      <c r="G11" s="100"/>
      <c r="H11" s="130">
        <v>-9</v>
      </c>
      <c r="I11" s="261" t="s">
        <v>21</v>
      </c>
      <c r="K11" s="115">
        <v>5298</v>
      </c>
      <c r="L11" s="115"/>
      <c r="M11" s="117">
        <v>5719</v>
      </c>
      <c r="N11" s="100"/>
      <c r="O11" s="100"/>
      <c r="P11" s="75">
        <v>-7</v>
      </c>
      <c r="Q11" s="116" t="s">
        <v>21</v>
      </c>
    </row>
    <row r="12" spans="1:17">
      <c r="A12" s="105" t="s">
        <v>24</v>
      </c>
      <c r="C12" s="283">
        <v>1955</v>
      </c>
      <c r="D12" s="119"/>
      <c r="E12" s="120">
        <v>2066</v>
      </c>
      <c r="F12" s="89"/>
      <c r="G12" s="89"/>
      <c r="H12" s="130">
        <v>-5</v>
      </c>
      <c r="I12" s="261" t="s">
        <v>21</v>
      </c>
      <c r="K12" s="118">
        <v>6002</v>
      </c>
      <c r="L12" s="119"/>
      <c r="M12" s="120">
        <v>6347</v>
      </c>
      <c r="N12" s="89"/>
      <c r="O12" s="89"/>
      <c r="P12" s="75">
        <v>-5</v>
      </c>
      <c r="Q12" s="116" t="s">
        <v>21</v>
      </c>
    </row>
    <row r="13" spans="1:17" ht="21" thickBot="1">
      <c r="A13" s="111" t="s">
        <v>105</v>
      </c>
      <c r="C13" s="284">
        <v>11347</v>
      </c>
      <c r="D13" s="122"/>
      <c r="E13" s="123">
        <v>11869</v>
      </c>
      <c r="F13" s="89"/>
      <c r="G13" s="89"/>
      <c r="H13" s="130">
        <v>-4</v>
      </c>
      <c r="I13" s="261" t="s">
        <v>21</v>
      </c>
      <c r="K13" s="121">
        <v>33825</v>
      </c>
      <c r="L13" s="122"/>
      <c r="M13" s="123">
        <v>35083</v>
      </c>
      <c r="N13" s="89"/>
      <c r="O13" s="89"/>
      <c r="P13" s="75">
        <v>-4</v>
      </c>
      <c r="Q13" s="116" t="s">
        <v>21</v>
      </c>
    </row>
    <row r="14" spans="1:17" ht="21" thickTop="1">
      <c r="A14" s="108"/>
      <c r="C14" s="285"/>
      <c r="D14" s="124"/>
      <c r="E14" s="125"/>
      <c r="F14" s="89"/>
      <c r="G14" s="89"/>
      <c r="H14" s="128"/>
      <c r="I14" s="262"/>
      <c r="K14" s="124"/>
      <c r="L14" s="124"/>
      <c r="M14" s="125"/>
      <c r="N14" s="89"/>
      <c r="O14" s="89"/>
      <c r="P14" s="74"/>
      <c r="Q14" s="126"/>
    </row>
    <row r="15" spans="1:17">
      <c r="A15" s="127" t="s">
        <v>110</v>
      </c>
      <c r="C15" s="285"/>
      <c r="D15" s="124"/>
      <c r="E15" s="125"/>
      <c r="F15" s="89"/>
      <c r="G15" s="89"/>
      <c r="H15" s="128"/>
      <c r="I15" s="262"/>
      <c r="K15" s="124"/>
      <c r="L15" s="124"/>
      <c r="M15" s="125"/>
      <c r="N15" s="89"/>
      <c r="O15" s="89"/>
      <c r="P15" s="128"/>
      <c r="Q15" s="126"/>
    </row>
    <row r="16" spans="1:17" s="90" customFormat="1">
      <c r="A16" s="114" t="s">
        <v>23</v>
      </c>
      <c r="C16" s="281">
        <v>412</v>
      </c>
      <c r="D16" s="115"/>
      <c r="E16" s="99">
        <v>415</v>
      </c>
      <c r="F16" s="100"/>
      <c r="G16" s="100"/>
      <c r="H16" s="130">
        <v>-1</v>
      </c>
      <c r="I16" s="261" t="s">
        <v>21</v>
      </c>
      <c r="K16" s="35">
        <v>1198</v>
      </c>
      <c r="L16" s="115"/>
      <c r="M16" s="99">
        <v>1254</v>
      </c>
      <c r="N16" s="100"/>
      <c r="O16" s="100"/>
      <c r="P16" s="75">
        <v>-4</v>
      </c>
      <c r="Q16" s="116" t="s">
        <v>21</v>
      </c>
    </row>
    <row r="17" spans="1:25" s="90" customFormat="1">
      <c r="A17" s="114" t="s">
        <v>31</v>
      </c>
      <c r="C17" s="282">
        <v>187</v>
      </c>
      <c r="D17" s="115"/>
      <c r="E17" s="117">
        <v>209</v>
      </c>
      <c r="F17" s="100"/>
      <c r="G17" s="100"/>
      <c r="H17" s="130">
        <v>-11</v>
      </c>
      <c r="I17" s="261" t="s">
        <v>21</v>
      </c>
      <c r="K17" s="279">
        <v>570</v>
      </c>
      <c r="L17" s="115"/>
      <c r="M17" s="117">
        <v>605</v>
      </c>
      <c r="N17" s="100"/>
      <c r="O17" s="100"/>
      <c r="P17" s="75">
        <v>-6</v>
      </c>
      <c r="Q17" s="116" t="s">
        <v>21</v>
      </c>
    </row>
    <row r="18" spans="1:25" s="90" customFormat="1">
      <c r="A18" s="114" t="s">
        <v>103</v>
      </c>
      <c r="C18" s="282">
        <v>356</v>
      </c>
      <c r="D18" s="115"/>
      <c r="E18" s="117">
        <v>300</v>
      </c>
      <c r="F18" s="100"/>
      <c r="G18" s="100"/>
      <c r="H18" s="130">
        <v>19</v>
      </c>
      <c r="I18" s="261" t="s">
        <v>21</v>
      </c>
      <c r="K18" s="279">
        <v>1081</v>
      </c>
      <c r="L18" s="115"/>
      <c r="M18" s="117">
        <v>984</v>
      </c>
      <c r="N18" s="100"/>
      <c r="O18" s="100"/>
      <c r="P18" s="75">
        <v>10</v>
      </c>
      <c r="Q18" s="116" t="s">
        <v>21</v>
      </c>
    </row>
    <row r="19" spans="1:25" s="90" customFormat="1">
      <c r="A19" s="114" t="s">
        <v>104</v>
      </c>
      <c r="C19" s="282">
        <v>216</v>
      </c>
      <c r="D19" s="115"/>
      <c r="E19" s="117">
        <v>198</v>
      </c>
      <c r="F19" s="100"/>
      <c r="G19" s="100"/>
      <c r="H19" s="130">
        <v>9</v>
      </c>
      <c r="I19" s="261" t="s">
        <v>21</v>
      </c>
      <c r="K19" s="279">
        <v>692</v>
      </c>
      <c r="L19" s="115"/>
      <c r="M19" s="117">
        <v>550</v>
      </c>
      <c r="N19" s="100"/>
      <c r="O19" s="100"/>
      <c r="P19" s="75">
        <v>26</v>
      </c>
      <c r="Q19" s="116" t="s">
        <v>21</v>
      </c>
    </row>
    <row r="20" spans="1:25">
      <c r="A20" s="105" t="s">
        <v>24</v>
      </c>
      <c r="C20" s="283">
        <v>284</v>
      </c>
      <c r="D20" s="119"/>
      <c r="E20" s="120">
        <v>312</v>
      </c>
      <c r="F20" s="89"/>
      <c r="G20" s="89"/>
      <c r="H20" s="128">
        <v>-9</v>
      </c>
      <c r="I20" s="261" t="s">
        <v>21</v>
      </c>
      <c r="K20" s="280">
        <v>790</v>
      </c>
      <c r="L20" s="119"/>
      <c r="M20" s="120">
        <v>851</v>
      </c>
      <c r="N20" s="89"/>
      <c r="O20" s="89"/>
      <c r="P20" s="4">
        <v>-7</v>
      </c>
      <c r="Q20" s="116" t="s">
        <v>21</v>
      </c>
    </row>
    <row r="21" spans="1:25">
      <c r="A21" s="111" t="s">
        <v>106</v>
      </c>
      <c r="C21" s="286">
        <v>1455</v>
      </c>
      <c r="D21" s="52"/>
      <c r="E21" s="130">
        <v>1434</v>
      </c>
      <c r="F21" s="89"/>
      <c r="G21" s="89"/>
      <c r="H21" s="128">
        <v>1</v>
      </c>
      <c r="I21" s="261" t="s">
        <v>21</v>
      </c>
      <c r="K21" s="129">
        <v>4331</v>
      </c>
      <c r="L21" s="52"/>
      <c r="M21" s="130">
        <v>4244</v>
      </c>
      <c r="N21" s="89"/>
      <c r="O21" s="89"/>
      <c r="P21" s="4">
        <v>2</v>
      </c>
      <c r="Q21" s="116" t="s">
        <v>21</v>
      </c>
    </row>
    <row r="22" spans="1:25">
      <c r="A22" s="111" t="s">
        <v>139</v>
      </c>
      <c r="C22" s="286"/>
      <c r="D22" s="131"/>
      <c r="E22" s="62"/>
      <c r="F22" s="74"/>
      <c r="G22" s="74"/>
      <c r="H22" s="128"/>
      <c r="I22" s="261"/>
      <c r="K22" s="52"/>
      <c r="L22" s="131"/>
      <c r="M22" s="62"/>
      <c r="N22" s="74"/>
      <c r="O22" s="74"/>
      <c r="P22" s="74"/>
      <c r="Q22" s="116"/>
    </row>
    <row r="23" spans="1:25">
      <c r="A23" s="105" t="s">
        <v>140</v>
      </c>
      <c r="C23" s="286"/>
      <c r="D23" s="131"/>
      <c r="E23" s="62"/>
      <c r="F23" s="74"/>
      <c r="G23" s="74"/>
      <c r="H23" s="128"/>
      <c r="I23" s="261"/>
      <c r="K23" s="52"/>
      <c r="L23" s="131"/>
      <c r="M23" s="62"/>
      <c r="N23" s="74"/>
      <c r="O23" s="74"/>
      <c r="P23" s="74"/>
      <c r="Q23" s="116"/>
    </row>
    <row r="24" spans="1:25">
      <c r="A24" s="105" t="s">
        <v>141</v>
      </c>
      <c r="C24" s="286">
        <v>-487</v>
      </c>
      <c r="D24" s="131"/>
      <c r="E24" s="62">
        <v>-485</v>
      </c>
      <c r="F24" s="74"/>
      <c r="G24" s="74"/>
      <c r="H24" s="128"/>
      <c r="I24" s="261"/>
      <c r="K24" s="52">
        <v>-1461</v>
      </c>
      <c r="L24" s="131"/>
      <c r="M24" s="62">
        <v>-1456</v>
      </c>
      <c r="N24" s="74"/>
      <c r="O24" s="74"/>
      <c r="P24" s="74"/>
      <c r="Q24" s="116"/>
    </row>
    <row r="25" spans="1:25">
      <c r="A25" s="105" t="s">
        <v>142</v>
      </c>
      <c r="C25" s="287">
        <v>366</v>
      </c>
      <c r="D25" s="131"/>
      <c r="E25" s="83">
        <v>278</v>
      </c>
      <c r="F25" s="74"/>
      <c r="G25" s="74"/>
      <c r="H25" s="128"/>
      <c r="I25" s="261"/>
      <c r="K25" s="82">
        <v>1099</v>
      </c>
      <c r="L25" s="131"/>
      <c r="M25" s="83">
        <v>834</v>
      </c>
      <c r="N25" s="74"/>
      <c r="O25" s="74"/>
      <c r="P25" s="74"/>
      <c r="Q25" s="116"/>
    </row>
    <row r="26" spans="1:25" s="1" customFormat="1">
      <c r="A26" s="132" t="s">
        <v>173</v>
      </c>
      <c r="C26" s="286">
        <v>-121</v>
      </c>
      <c r="D26" s="133"/>
      <c r="E26" s="62">
        <v>-207</v>
      </c>
      <c r="F26" s="90"/>
      <c r="G26" s="52"/>
      <c r="H26" s="130"/>
      <c r="I26" s="263"/>
      <c r="K26" s="52">
        <v>-362</v>
      </c>
      <c r="L26" s="133"/>
      <c r="M26" s="62">
        <v>-622</v>
      </c>
      <c r="N26" s="90"/>
      <c r="O26" s="52"/>
      <c r="P26" s="133"/>
      <c r="Q26" s="62"/>
    </row>
    <row r="27" spans="1:25" s="1" customFormat="1" ht="23.25">
      <c r="A27" s="132" t="s">
        <v>143</v>
      </c>
      <c r="C27" s="286">
        <v>0</v>
      </c>
      <c r="D27" s="133"/>
      <c r="E27" s="62">
        <v>-23</v>
      </c>
      <c r="F27" s="90"/>
      <c r="G27" s="52"/>
      <c r="H27" s="130"/>
      <c r="I27" s="263"/>
      <c r="K27" s="52">
        <v>-30</v>
      </c>
      <c r="L27" s="133"/>
      <c r="M27" s="62">
        <v>-23</v>
      </c>
      <c r="N27" s="90"/>
      <c r="O27" s="52"/>
      <c r="P27" s="133"/>
      <c r="Q27" s="62"/>
    </row>
    <row r="28" spans="1:25" s="1" customFormat="1">
      <c r="A28" s="132" t="s">
        <v>144</v>
      </c>
      <c r="C28" s="286">
        <v>-38</v>
      </c>
      <c r="D28" s="134"/>
      <c r="E28" s="62">
        <v>-42</v>
      </c>
      <c r="F28" s="3"/>
      <c r="G28" s="52"/>
      <c r="H28" s="128"/>
      <c r="I28" s="263"/>
      <c r="K28" s="52">
        <v>-150</v>
      </c>
      <c r="L28" s="134"/>
      <c r="M28" s="62">
        <v>-129</v>
      </c>
      <c r="N28" s="3"/>
      <c r="O28" s="52"/>
      <c r="P28" s="134"/>
      <c r="Q28" s="62"/>
    </row>
    <row r="29" spans="1:25" s="1" customFormat="1">
      <c r="A29" s="132" t="s">
        <v>145</v>
      </c>
      <c r="C29" s="288">
        <v>-42</v>
      </c>
      <c r="D29" s="136"/>
      <c r="E29" s="137">
        <f>272-297</f>
        <v>-25</v>
      </c>
      <c r="F29" s="3"/>
      <c r="G29" s="138"/>
      <c r="H29" s="272"/>
      <c r="I29" s="264"/>
      <c r="K29" s="135">
        <v>-118</v>
      </c>
      <c r="L29" s="136"/>
      <c r="M29" s="137">
        <v>-97</v>
      </c>
      <c r="N29" s="3"/>
      <c r="O29" s="138"/>
      <c r="P29" s="136"/>
      <c r="Q29" s="139"/>
    </row>
    <row r="30" spans="1:25" s="1" customFormat="1">
      <c r="A30" s="140" t="s">
        <v>127</v>
      </c>
      <c r="C30" s="289">
        <v>-201</v>
      </c>
      <c r="D30" s="136"/>
      <c r="E30" s="142">
        <v>-297</v>
      </c>
      <c r="F30" s="3"/>
      <c r="G30" s="138"/>
      <c r="H30" s="272">
        <v>-32</v>
      </c>
      <c r="I30" s="261" t="s">
        <v>21</v>
      </c>
      <c r="K30" s="141">
        <v>-660</v>
      </c>
      <c r="L30" s="136"/>
      <c r="M30" s="142">
        <v>-871</v>
      </c>
      <c r="N30" s="3"/>
      <c r="O30" s="138"/>
      <c r="P30" s="136">
        <v>-24</v>
      </c>
      <c r="Q30" s="116" t="s">
        <v>21</v>
      </c>
      <c r="Y30" s="301"/>
    </row>
    <row r="31" spans="1:25" ht="21" thickBot="1">
      <c r="A31" s="111" t="s">
        <v>95</v>
      </c>
      <c r="C31" s="290">
        <v>1254</v>
      </c>
      <c r="D31" s="131"/>
      <c r="E31" s="79">
        <v>1137</v>
      </c>
      <c r="F31" s="89"/>
      <c r="G31" s="89"/>
      <c r="H31" s="128">
        <v>10</v>
      </c>
      <c r="I31" s="261" t="s">
        <v>21</v>
      </c>
      <c r="K31" s="78">
        <v>3671</v>
      </c>
      <c r="L31" s="131"/>
      <c r="M31" s="79">
        <v>3373</v>
      </c>
      <c r="N31" s="89"/>
      <c r="O31" s="89"/>
      <c r="P31" s="4">
        <v>9</v>
      </c>
      <c r="Q31" s="116" t="s">
        <v>21</v>
      </c>
    </row>
    <row r="32" spans="1:25" ht="21" thickTop="1">
      <c r="A32" s="111"/>
      <c r="C32" s="143"/>
      <c r="D32" s="131"/>
      <c r="E32" s="133"/>
      <c r="F32" s="89"/>
      <c r="G32" s="89"/>
      <c r="H32" s="273"/>
      <c r="I32" s="144"/>
      <c r="K32" s="143"/>
      <c r="L32" s="131"/>
      <c r="M32" s="133"/>
      <c r="N32" s="89"/>
      <c r="O32" s="89"/>
      <c r="P32" s="89"/>
      <c r="Q32" s="144"/>
    </row>
    <row r="33" spans="1:17" s="2" customFormat="1">
      <c r="A33" s="111" t="s">
        <v>111</v>
      </c>
      <c r="C33" s="111"/>
      <c r="D33" s="108"/>
      <c r="E33" s="124"/>
      <c r="F33" s="124"/>
      <c r="G33" s="124"/>
      <c r="H33" s="274"/>
      <c r="I33" s="145"/>
      <c r="K33" s="111"/>
      <c r="L33" s="108"/>
      <c r="M33" s="124"/>
      <c r="N33" s="124"/>
      <c r="O33" s="124"/>
      <c r="P33" s="124"/>
      <c r="Q33" s="145"/>
    </row>
    <row r="34" spans="1:17" s="2" customFormat="1">
      <c r="A34" s="114" t="s">
        <v>23</v>
      </c>
      <c r="C34" s="265">
        <v>0.113</v>
      </c>
      <c r="D34" s="147"/>
      <c r="E34" s="266">
        <v>0.11222282314764738</v>
      </c>
      <c r="F34" s="148"/>
      <c r="G34" s="148"/>
      <c r="H34" s="273"/>
      <c r="I34" s="149"/>
      <c r="K34" s="265">
        <v>0.11700000000000001</v>
      </c>
      <c r="L34" s="147"/>
      <c r="M34" s="266">
        <v>0.11598224195338513</v>
      </c>
      <c r="N34" s="148"/>
      <c r="O34" s="148"/>
      <c r="P34" s="148"/>
      <c r="Q34" s="149"/>
    </row>
    <row r="35" spans="1:17" s="2" customFormat="1">
      <c r="A35" s="114" t="s">
        <v>31</v>
      </c>
      <c r="C35" s="265">
        <v>9.0999999999999998E-2</v>
      </c>
      <c r="D35" s="147"/>
      <c r="E35" s="266">
        <v>9.1186736474694594E-2</v>
      </c>
      <c r="F35" s="148"/>
      <c r="G35" s="148"/>
      <c r="H35" s="273"/>
      <c r="I35" s="149"/>
      <c r="K35" s="265">
        <v>9.0999999999999998E-2</v>
      </c>
      <c r="L35" s="147"/>
      <c r="M35" s="266">
        <v>9.1045899172310013E-2</v>
      </c>
      <c r="N35" s="148"/>
      <c r="O35" s="148"/>
      <c r="P35" s="148"/>
      <c r="Q35" s="149"/>
    </row>
    <row r="36" spans="1:17" s="2" customFormat="1">
      <c r="A36" s="114" t="s">
        <v>103</v>
      </c>
      <c r="C36" s="265">
        <v>0.17799999999999999</v>
      </c>
      <c r="D36" s="147"/>
      <c r="E36" s="266">
        <v>0.15376729882111737</v>
      </c>
      <c r="F36" s="148"/>
      <c r="H36" s="275"/>
      <c r="I36" s="105"/>
      <c r="K36" s="265">
        <v>0.17899999999999999</v>
      </c>
      <c r="L36" s="147"/>
      <c r="M36" s="266">
        <v>0.17697841726618704</v>
      </c>
      <c r="N36" s="148"/>
      <c r="Q36" s="105"/>
    </row>
    <row r="37" spans="1:17" s="2" customFormat="1">
      <c r="A37" s="114" t="s">
        <v>104</v>
      </c>
      <c r="C37" s="265">
        <v>0.127</v>
      </c>
      <c r="D37" s="147"/>
      <c r="E37" s="266">
        <v>0.10633727175080558</v>
      </c>
      <c r="F37" s="148"/>
      <c r="H37" s="275"/>
      <c r="I37" s="105"/>
      <c r="K37" s="265">
        <v>0.13100000000000001</v>
      </c>
      <c r="L37" s="147"/>
      <c r="M37" s="266">
        <v>9.6170659206154918E-2</v>
      </c>
      <c r="N37" s="148"/>
      <c r="Q37" s="105"/>
    </row>
    <row r="38" spans="1:17" s="2" customFormat="1">
      <c r="A38" s="105" t="s">
        <v>24</v>
      </c>
      <c r="C38" s="265">
        <v>0.14499999999999999</v>
      </c>
      <c r="D38" s="147"/>
      <c r="E38" s="266">
        <v>0.15101645692158761</v>
      </c>
      <c r="F38" s="148"/>
      <c r="G38" s="148"/>
      <c r="H38" s="273"/>
      <c r="I38" s="149"/>
      <c r="K38" s="265">
        <v>0.13200000000000001</v>
      </c>
      <c r="L38" s="147"/>
      <c r="M38" s="266">
        <v>0.13407909248463842</v>
      </c>
      <c r="N38" s="148"/>
      <c r="O38" s="148"/>
      <c r="P38" s="148"/>
      <c r="Q38" s="149"/>
    </row>
    <row r="39" spans="1:17" s="2" customFormat="1">
      <c r="A39" s="150" t="s">
        <v>93</v>
      </c>
      <c r="C39" s="265">
        <v>0.128</v>
      </c>
      <c r="D39" s="147"/>
      <c r="E39" s="266">
        <v>0.12081894009604853</v>
      </c>
      <c r="F39" s="148"/>
      <c r="G39" s="148"/>
      <c r="H39" s="273"/>
      <c r="I39" s="149"/>
      <c r="K39" s="265">
        <v>0.128</v>
      </c>
      <c r="L39" s="147"/>
      <c r="M39" s="266">
        <v>0.12097027050138244</v>
      </c>
      <c r="N39" s="148"/>
      <c r="O39" s="148"/>
      <c r="P39" s="148"/>
      <c r="Q39" s="149"/>
    </row>
    <row r="40" spans="1:17" s="2" customFormat="1">
      <c r="A40" s="111"/>
      <c r="C40" s="265"/>
      <c r="D40" s="147"/>
      <c r="E40" s="266"/>
      <c r="F40" s="148"/>
      <c r="G40" s="148"/>
      <c r="H40" s="273"/>
      <c r="I40" s="149"/>
      <c r="K40" s="265"/>
      <c r="L40" s="147"/>
      <c r="M40" s="266"/>
      <c r="N40" s="148"/>
      <c r="O40" s="148"/>
      <c r="P40" s="148"/>
      <c r="Q40" s="149"/>
    </row>
    <row r="41" spans="1:17" s="2" customFormat="1">
      <c r="A41" s="150" t="s">
        <v>94</v>
      </c>
      <c r="C41" s="265">
        <v>0.111</v>
      </c>
      <c r="D41" s="147"/>
      <c r="E41" s="266">
        <v>9.5795770494565669E-2</v>
      </c>
      <c r="F41" s="148"/>
      <c r="G41" s="148"/>
      <c r="H41" s="273"/>
      <c r="I41" s="149"/>
      <c r="K41" s="265">
        <v>0.109</v>
      </c>
      <c r="L41" s="147"/>
      <c r="M41" s="266">
        <v>9.6143431291508707E-2</v>
      </c>
      <c r="N41" s="148"/>
      <c r="O41" s="148"/>
      <c r="P41" s="148"/>
      <c r="Q41" s="149"/>
    </row>
    <row r="42" spans="1:17" s="2" customFormat="1">
      <c r="A42" s="151"/>
      <c r="C42" s="152"/>
      <c r="D42" s="148"/>
      <c r="E42" s="146"/>
      <c r="F42" s="148"/>
      <c r="G42" s="148"/>
      <c r="H42" s="148"/>
      <c r="I42" s="149"/>
      <c r="K42" s="152"/>
      <c r="L42" s="147"/>
      <c r="M42" s="146"/>
      <c r="N42" s="148"/>
      <c r="O42" s="148"/>
      <c r="P42" s="148"/>
      <c r="Q42" s="149"/>
    </row>
    <row r="43" spans="1:17">
      <c r="A43" s="90"/>
      <c r="C43" s="90"/>
      <c r="D43" s="90"/>
      <c r="E43" s="90"/>
      <c r="F43" s="90"/>
      <c r="G43" s="90"/>
      <c r="H43" s="270"/>
      <c r="I43" s="153"/>
      <c r="K43" s="90"/>
      <c r="L43" s="90"/>
      <c r="M43" s="90"/>
      <c r="N43" s="90"/>
      <c r="O43" s="90"/>
      <c r="P43" s="90"/>
      <c r="Q43" s="254"/>
    </row>
    <row r="44" spans="1:17" ht="23.25">
      <c r="A44" s="256" t="s">
        <v>165</v>
      </c>
      <c r="B44" s="256"/>
      <c r="C44" s="256"/>
      <c r="D44" s="256"/>
      <c r="E44" s="256"/>
      <c r="F44" s="256"/>
      <c r="G44" s="256"/>
      <c r="H44" s="270"/>
      <c r="I44" s="256"/>
      <c r="J44" s="256"/>
      <c r="K44" s="256"/>
      <c r="L44" s="256"/>
      <c r="M44" s="256"/>
      <c r="N44" s="256"/>
      <c r="O44" s="256"/>
      <c r="P44" s="256"/>
      <c r="Q44" s="256"/>
    </row>
    <row r="45" spans="1:17">
      <c r="A45" s="154" t="s">
        <v>166</v>
      </c>
      <c r="B45" s="154"/>
      <c r="C45" s="154"/>
      <c r="D45" s="154"/>
      <c r="E45" s="154"/>
      <c r="F45" s="154"/>
      <c r="G45" s="154"/>
      <c r="I45" s="154"/>
      <c r="J45" s="154"/>
      <c r="K45" s="154"/>
      <c r="L45" s="154"/>
      <c r="M45" s="154"/>
      <c r="N45" s="154"/>
      <c r="O45" s="154"/>
      <c r="P45" s="154"/>
      <c r="Q45" s="154"/>
    </row>
    <row r="46" spans="1:17">
      <c r="A46" s="154" t="s">
        <v>164</v>
      </c>
      <c r="B46" s="154"/>
      <c r="C46" s="154"/>
      <c r="D46" s="154"/>
      <c r="E46" s="154"/>
      <c r="F46" s="154"/>
      <c r="G46" s="154"/>
      <c r="I46" s="154"/>
      <c r="J46" s="154"/>
      <c r="K46" s="154"/>
      <c r="L46" s="154"/>
      <c r="M46" s="154"/>
      <c r="N46" s="154"/>
      <c r="O46" s="154"/>
      <c r="P46" s="154"/>
      <c r="Q46" s="154"/>
    </row>
    <row r="47" spans="1:17">
      <c r="A47" s="3" t="s">
        <v>163</v>
      </c>
    </row>
    <row r="48" spans="1:17">
      <c r="A48" s="3" t="s">
        <v>160</v>
      </c>
    </row>
    <row r="49" spans="1:1">
      <c r="A49" s="3" t="s">
        <v>160</v>
      </c>
    </row>
  </sheetData>
  <mergeCells count="4">
    <mergeCell ref="P6:Q6"/>
    <mergeCell ref="C5:E5"/>
    <mergeCell ref="H6:I6"/>
    <mergeCell ref="K5:M5"/>
  </mergeCells>
  <phoneticPr fontId="0" type="noConversion"/>
  <pageMargins left="0.75" right="0.16" top="0.5" bottom="0.36" header="0.25" footer="0.12"/>
  <pageSetup scale="55" orientation="landscape" r:id="rId1"/>
  <headerFooter alignWithMargins="0">
    <oddFooter>&amp;CTable 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46"/>
  <sheetViews>
    <sheetView zoomScale="70" zoomScaleNormal="70" workbookViewId="0">
      <selection activeCell="C9" sqref="C9"/>
    </sheetView>
  </sheetViews>
  <sheetFormatPr defaultColWidth="8.88671875" defaultRowHeight="20.25"/>
  <cols>
    <col min="1" max="1" width="65.109375" style="39" customWidth="1"/>
    <col min="2" max="2" width="16.6640625" style="39" customWidth="1"/>
    <col min="3" max="3" width="15.5546875" style="39" customWidth="1"/>
    <col min="4" max="4" width="2.5546875" style="2" bestFit="1" customWidth="1"/>
    <col min="5" max="5" width="15.5546875" style="39" bestFit="1" customWidth="1"/>
    <col min="6" max="6" width="2.5546875" style="2" bestFit="1" customWidth="1"/>
    <col min="7" max="16384" width="8.88671875" style="39"/>
  </cols>
  <sheetData>
    <row r="1" spans="1:5">
      <c r="A1" s="36" t="s">
        <v>89</v>
      </c>
      <c r="B1" s="63"/>
      <c r="C1" s="65"/>
      <c r="E1" s="65"/>
    </row>
    <row r="2" spans="1:5">
      <c r="A2" s="36" t="s">
        <v>70</v>
      </c>
      <c r="B2" s="63"/>
      <c r="C2" s="65"/>
      <c r="E2" s="65"/>
    </row>
    <row r="3" spans="1:5">
      <c r="A3" s="36" t="s">
        <v>169</v>
      </c>
      <c r="B3" s="63"/>
      <c r="C3" s="65"/>
      <c r="E3" s="65"/>
    </row>
    <row r="4" spans="1:5">
      <c r="A4" s="36"/>
      <c r="B4" s="63"/>
      <c r="C4" s="65"/>
      <c r="E4" s="65"/>
    </row>
    <row r="5" spans="1:5">
      <c r="A5" s="36"/>
      <c r="B5" s="63"/>
      <c r="C5" s="66"/>
      <c r="E5" s="66"/>
    </row>
    <row r="6" spans="1:5">
      <c r="A6" s="67"/>
      <c r="B6" s="63"/>
      <c r="C6" s="68"/>
      <c r="E6" s="68"/>
    </row>
    <row r="7" spans="1:5" ht="40.5">
      <c r="A7" s="64"/>
      <c r="B7" s="63"/>
      <c r="C7" s="69" t="s">
        <v>147</v>
      </c>
      <c r="E7" s="97" t="s">
        <v>101</v>
      </c>
    </row>
    <row r="8" spans="1:5">
      <c r="A8" s="64"/>
      <c r="B8" s="63"/>
      <c r="C8" s="308" t="s">
        <v>170</v>
      </c>
      <c r="E8" s="309"/>
    </row>
    <row r="9" spans="1:5">
      <c r="A9" s="36" t="s">
        <v>15</v>
      </c>
      <c r="B9" s="63"/>
      <c r="C9" s="93"/>
      <c r="E9" s="93"/>
    </row>
    <row r="10" spans="1:5">
      <c r="A10" s="70" t="s">
        <v>56</v>
      </c>
      <c r="B10" s="63"/>
      <c r="C10" s="62"/>
      <c r="D10" s="276"/>
    </row>
    <row r="11" spans="1:5">
      <c r="A11" s="70" t="s">
        <v>37</v>
      </c>
      <c r="B11" s="63"/>
      <c r="C11" s="71">
        <v>2661</v>
      </c>
      <c r="D11" s="276"/>
      <c r="E11" s="99">
        <v>1898</v>
      </c>
    </row>
    <row r="12" spans="1:5">
      <c r="A12" s="70" t="s">
        <v>65</v>
      </c>
      <c r="B12" s="63"/>
      <c r="C12" s="73">
        <v>6919</v>
      </c>
      <c r="D12" s="276"/>
      <c r="E12" s="74">
        <v>6563</v>
      </c>
    </row>
    <row r="13" spans="1:5">
      <c r="A13" s="70" t="s">
        <v>79</v>
      </c>
      <c r="B13" s="63"/>
      <c r="C13" s="73">
        <v>2920</v>
      </c>
      <c r="D13" s="276"/>
      <c r="E13" s="74">
        <v>2937</v>
      </c>
    </row>
    <row r="14" spans="1:5">
      <c r="A14" s="70" t="s">
        <v>38</v>
      </c>
      <c r="B14" s="63"/>
      <c r="C14" s="73">
        <v>1167</v>
      </c>
      <c r="D14" s="276"/>
      <c r="E14" s="74">
        <v>1269</v>
      </c>
    </row>
    <row r="15" spans="1:5">
      <c r="A15" s="70" t="s">
        <v>39</v>
      </c>
      <c r="B15" s="63"/>
      <c r="C15" s="82">
        <f>449+3</f>
        <v>452</v>
      </c>
      <c r="D15" s="276"/>
      <c r="E15" s="83">
        <v>1188</v>
      </c>
    </row>
    <row r="16" spans="1:5">
      <c r="A16" s="72" t="s">
        <v>43</v>
      </c>
      <c r="B16" s="63"/>
      <c r="C16" s="73">
        <v>14119</v>
      </c>
      <c r="D16" s="276"/>
      <c r="E16" s="74">
        <v>13855</v>
      </c>
    </row>
    <row r="17" spans="1:5">
      <c r="A17" s="64"/>
      <c r="B17" s="63"/>
      <c r="C17" s="73"/>
      <c r="D17" s="276"/>
      <c r="E17" s="74"/>
    </row>
    <row r="18" spans="1:5">
      <c r="A18" s="70" t="s">
        <v>80</v>
      </c>
      <c r="B18" s="63"/>
      <c r="C18" s="73">
        <v>4598</v>
      </c>
      <c r="D18" s="276"/>
      <c r="E18" s="74">
        <v>4675</v>
      </c>
    </row>
    <row r="19" spans="1:5">
      <c r="A19" s="65" t="s">
        <v>16</v>
      </c>
      <c r="B19" s="63"/>
      <c r="C19" s="52">
        <v>10534</v>
      </c>
      <c r="D19" s="276"/>
      <c r="E19" s="62">
        <v>10370</v>
      </c>
    </row>
    <row r="20" spans="1:5">
      <c r="A20" s="65" t="s">
        <v>40</v>
      </c>
      <c r="B20" s="63"/>
      <c r="C20" s="73">
        <v>4657</v>
      </c>
      <c r="D20" s="276"/>
      <c r="E20" s="74">
        <v>4809</v>
      </c>
    </row>
    <row r="21" spans="1:5">
      <c r="A21" s="65" t="s">
        <v>81</v>
      </c>
      <c r="B21" s="76"/>
      <c r="C21" s="82">
        <f>896+149+200+3754</f>
        <v>4999</v>
      </c>
      <c r="D21" s="276"/>
      <c r="E21" s="83">
        <v>4948</v>
      </c>
    </row>
    <row r="22" spans="1:5" ht="21" thickBot="1">
      <c r="A22" s="36" t="s">
        <v>41</v>
      </c>
      <c r="B22" s="77"/>
      <c r="C22" s="78">
        <v>38907</v>
      </c>
      <c r="D22" s="276"/>
      <c r="E22" s="79">
        <v>38657</v>
      </c>
    </row>
    <row r="23" spans="1:5" ht="21" thickTop="1">
      <c r="A23" s="64"/>
      <c r="B23" s="63"/>
      <c r="C23" s="73"/>
      <c r="D23" s="276"/>
      <c r="E23" s="74"/>
    </row>
    <row r="24" spans="1:5">
      <c r="A24" s="36" t="s">
        <v>83</v>
      </c>
      <c r="B24" s="81"/>
      <c r="C24" s="277"/>
      <c r="D24" s="276"/>
      <c r="E24" s="276"/>
    </row>
    <row r="25" spans="1:5">
      <c r="A25" s="70" t="s">
        <v>44</v>
      </c>
      <c r="B25" s="81"/>
      <c r="C25" s="277"/>
      <c r="D25" s="276"/>
      <c r="E25" s="276"/>
    </row>
    <row r="26" spans="1:5">
      <c r="A26" s="70" t="s">
        <v>45</v>
      </c>
      <c r="B26" s="81"/>
      <c r="C26" s="71">
        <v>1928</v>
      </c>
      <c r="D26" s="276"/>
      <c r="E26" s="99">
        <v>2038</v>
      </c>
    </row>
    <row r="27" spans="1:5">
      <c r="A27" s="70" t="s">
        <v>46</v>
      </c>
      <c r="B27" s="81"/>
      <c r="C27" s="52">
        <v>6350</v>
      </c>
      <c r="D27" s="276"/>
      <c r="E27" s="62">
        <v>6503</v>
      </c>
    </row>
    <row r="28" spans="1:5">
      <c r="A28" s="70" t="s">
        <v>82</v>
      </c>
      <c r="B28" s="81"/>
      <c r="C28" s="52">
        <v>1737</v>
      </c>
      <c r="D28" s="276"/>
      <c r="E28" s="62">
        <v>1649</v>
      </c>
    </row>
    <row r="29" spans="1:5">
      <c r="A29" s="70" t="s">
        <v>98</v>
      </c>
      <c r="B29" s="81"/>
      <c r="C29" s="52">
        <v>0</v>
      </c>
      <c r="D29" s="276"/>
      <c r="E29" s="62">
        <v>150</v>
      </c>
    </row>
    <row r="30" spans="1:5">
      <c r="A30" s="70" t="s">
        <v>47</v>
      </c>
      <c r="B30" s="63"/>
      <c r="C30" s="82">
        <f>84+2194</f>
        <v>2278</v>
      </c>
      <c r="D30" s="276"/>
      <c r="E30" s="83">
        <v>1815</v>
      </c>
    </row>
    <row r="31" spans="1:5">
      <c r="A31" s="70" t="s">
        <v>48</v>
      </c>
      <c r="B31" s="63"/>
      <c r="C31" s="52">
        <v>12293</v>
      </c>
      <c r="D31" s="276"/>
      <c r="E31" s="62">
        <v>12155</v>
      </c>
    </row>
    <row r="32" spans="1:5">
      <c r="A32" s="65"/>
      <c r="B32" s="63"/>
      <c r="C32" s="73"/>
      <c r="D32" s="276"/>
      <c r="E32" s="74"/>
    </row>
    <row r="33" spans="1:5">
      <c r="A33" s="70" t="s">
        <v>50</v>
      </c>
      <c r="B33" s="63"/>
      <c r="C33" s="73">
        <v>14135</v>
      </c>
      <c r="D33" s="276"/>
      <c r="E33" s="74">
        <v>15278</v>
      </c>
    </row>
    <row r="34" spans="1:5">
      <c r="A34" s="70" t="s">
        <v>51</v>
      </c>
      <c r="B34" s="76"/>
      <c r="C34" s="73">
        <v>1219</v>
      </c>
      <c r="D34" s="276"/>
      <c r="E34" s="74">
        <v>1220</v>
      </c>
    </row>
    <row r="35" spans="1:5">
      <c r="A35" s="70" t="s">
        <v>49</v>
      </c>
      <c r="B35" s="63"/>
      <c r="C35" s="73">
        <v>6156</v>
      </c>
      <c r="D35" s="276"/>
      <c r="E35" s="74">
        <v>6158</v>
      </c>
    </row>
    <row r="36" spans="1:5">
      <c r="A36" s="70" t="s">
        <v>84</v>
      </c>
      <c r="B36" s="76"/>
      <c r="C36" s="82">
        <v>3827</v>
      </c>
      <c r="D36" s="276"/>
      <c r="E36" s="83">
        <v>3807</v>
      </c>
    </row>
    <row r="37" spans="1:5">
      <c r="A37" s="36" t="s">
        <v>42</v>
      </c>
      <c r="B37" s="76"/>
      <c r="C37" s="73">
        <v>37630</v>
      </c>
      <c r="D37" s="276"/>
      <c r="E37" s="74">
        <v>38618</v>
      </c>
    </row>
    <row r="38" spans="1:5">
      <c r="A38" s="70"/>
      <c r="B38" s="76"/>
      <c r="C38" s="73"/>
      <c r="D38" s="276"/>
      <c r="E38" s="74"/>
    </row>
    <row r="39" spans="1:5">
      <c r="A39" s="70" t="s">
        <v>52</v>
      </c>
      <c r="B39" s="76"/>
      <c r="C39" s="73"/>
      <c r="D39" s="276"/>
      <c r="E39" s="74"/>
    </row>
    <row r="40" spans="1:5">
      <c r="A40" s="70" t="s">
        <v>53</v>
      </c>
      <c r="B40" s="76"/>
      <c r="C40" s="73">
        <v>318</v>
      </c>
      <c r="D40" s="276"/>
      <c r="E40" s="74">
        <v>321</v>
      </c>
    </row>
    <row r="41" spans="1:5">
      <c r="A41" s="70" t="s">
        <v>57</v>
      </c>
      <c r="B41" s="76"/>
      <c r="C41" s="73">
        <v>0</v>
      </c>
      <c r="D41" s="276"/>
      <c r="E41" s="74">
        <v>0</v>
      </c>
    </row>
    <row r="42" spans="1:5">
      <c r="A42" s="70" t="s">
        <v>54</v>
      </c>
      <c r="B42" s="76"/>
      <c r="C42" s="73">
        <v>13694</v>
      </c>
      <c r="D42" s="276"/>
      <c r="E42" s="74">
        <v>13211</v>
      </c>
    </row>
    <row r="43" spans="1:5">
      <c r="A43" s="70" t="s">
        <v>55</v>
      </c>
      <c r="B43" s="76"/>
      <c r="C43" s="82">
        <v>-12735</v>
      </c>
      <c r="D43" s="276"/>
      <c r="E43" s="83">
        <v>-13493</v>
      </c>
    </row>
    <row r="44" spans="1:5">
      <c r="A44" s="70" t="s">
        <v>59</v>
      </c>
      <c r="B44" s="76"/>
      <c r="C44" s="82">
        <v>1277</v>
      </c>
      <c r="D44" s="276"/>
      <c r="E44" s="83">
        <v>39</v>
      </c>
    </row>
    <row r="45" spans="1:5" ht="21" thickBot="1">
      <c r="A45" s="36" t="s">
        <v>68</v>
      </c>
      <c r="B45" s="77"/>
      <c r="C45" s="307">
        <v>38907</v>
      </c>
      <c r="D45" s="276"/>
      <c r="E45" s="79">
        <v>38657</v>
      </c>
    </row>
    <row r="46" spans="1:5" ht="21" thickTop="1">
      <c r="A46" s="84"/>
      <c r="B46" s="63"/>
      <c r="C46" s="80"/>
      <c r="E46" s="80"/>
    </row>
  </sheetData>
  <phoneticPr fontId="0" type="noConversion"/>
  <pageMargins left="0.75" right="0.5" top="0.5" bottom="0.5" header="0.5" footer="0.25"/>
  <pageSetup scale="57" orientation="landscape" r:id="rId1"/>
  <headerFooter alignWithMargins="0">
    <oddFooter>&amp;CTable 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H53"/>
  <sheetViews>
    <sheetView view="pageBreakPreview" topLeftCell="A19" zoomScale="60" zoomScaleNormal="66" workbookViewId="0">
      <selection activeCell="D56" sqref="D56"/>
    </sheetView>
  </sheetViews>
  <sheetFormatPr defaultColWidth="16.88671875" defaultRowHeight="20.25"/>
  <cols>
    <col min="1" max="1" width="2.88671875" style="17" customWidth="1"/>
    <col min="2" max="2" width="93.33203125" style="17" customWidth="1"/>
    <col min="3" max="3" width="16.6640625" style="17" customWidth="1"/>
    <col min="4" max="4" width="3.21875" style="17" customWidth="1"/>
    <col min="5" max="5" width="16.6640625" style="17" customWidth="1"/>
    <col min="6" max="7" width="16.88671875" style="17"/>
    <col min="8" max="8" width="23.5546875" style="17" customWidth="1"/>
    <col min="9" max="16384" width="16.88671875" style="17"/>
  </cols>
  <sheetData>
    <row r="1" spans="1:6">
      <c r="A1" s="5" t="s">
        <v>89</v>
      </c>
      <c r="C1" s="7"/>
      <c r="D1" s="7"/>
      <c r="E1" s="7"/>
    </row>
    <row r="2" spans="1:6">
      <c r="A2" s="5" t="s">
        <v>71</v>
      </c>
      <c r="C2" s="18"/>
      <c r="D2" s="18"/>
      <c r="E2" s="18"/>
    </row>
    <row r="3" spans="1:6">
      <c r="A3" s="5" t="s">
        <v>76</v>
      </c>
      <c r="C3" s="18"/>
      <c r="D3" s="18"/>
      <c r="E3" s="18"/>
    </row>
    <row r="4" spans="1:6">
      <c r="B4" s="5"/>
      <c r="C4" s="7"/>
      <c r="D4" s="7"/>
      <c r="E4" s="19"/>
    </row>
    <row r="5" spans="1:6" ht="6" customHeight="1">
      <c r="B5" s="5"/>
      <c r="C5" s="7"/>
      <c r="D5" s="7"/>
      <c r="E5" s="19"/>
    </row>
    <row r="6" spans="1:6" ht="21" thickBot="1">
      <c r="B6" s="6"/>
      <c r="C6" s="324" t="s">
        <v>146</v>
      </c>
      <c r="D6" s="324"/>
      <c r="E6" s="324"/>
    </row>
    <row r="7" spans="1:6" ht="8.25" customHeight="1">
      <c r="B7" s="6"/>
      <c r="C7" s="19"/>
      <c r="D7" s="19"/>
      <c r="E7" s="18"/>
    </row>
    <row r="8" spans="1:6" ht="40.5">
      <c r="B8" s="6"/>
      <c r="C8" s="102" t="s">
        <v>147</v>
      </c>
      <c r="D8" s="92"/>
      <c r="E8" s="102" t="s">
        <v>148</v>
      </c>
      <c r="F8" s="94"/>
    </row>
    <row r="9" spans="1:6" ht="6" customHeight="1">
      <c r="B9" s="6"/>
      <c r="C9" s="7"/>
      <c r="D9" s="7"/>
      <c r="E9" s="7"/>
    </row>
    <row r="10" spans="1:6">
      <c r="A10" s="5" t="s">
        <v>90</v>
      </c>
      <c r="C10" s="59"/>
      <c r="D10" s="20"/>
      <c r="E10" s="60"/>
    </row>
    <row r="11" spans="1:6">
      <c r="A11" s="8" t="s">
        <v>2</v>
      </c>
      <c r="C11" s="98">
        <v>2493</v>
      </c>
      <c r="D11" s="21"/>
      <c r="E11" s="21">
        <v>2176</v>
      </c>
    </row>
    <row r="12" spans="1:6">
      <c r="A12" s="8" t="s">
        <v>87</v>
      </c>
      <c r="C12" s="96"/>
      <c r="D12" s="20"/>
      <c r="E12" s="16"/>
    </row>
    <row r="13" spans="1:6">
      <c r="A13" s="22" t="s">
        <v>69</v>
      </c>
      <c r="C13" s="23">
        <v>704</v>
      </c>
      <c r="D13" s="10"/>
      <c r="E13" s="32">
        <v>711</v>
      </c>
    </row>
    <row r="14" spans="1:6">
      <c r="A14" s="22" t="s">
        <v>60</v>
      </c>
      <c r="C14" s="23">
        <v>150</v>
      </c>
      <c r="D14" s="10"/>
      <c r="E14" s="10">
        <v>129</v>
      </c>
    </row>
    <row r="15" spans="1:6">
      <c r="A15" s="22" t="s">
        <v>121</v>
      </c>
      <c r="C15" s="23">
        <v>30</v>
      </c>
      <c r="D15" s="10"/>
      <c r="E15" s="10">
        <v>23</v>
      </c>
    </row>
    <row r="16" spans="1:6">
      <c r="A16" s="15" t="s">
        <v>85</v>
      </c>
      <c r="C16" s="23"/>
      <c r="D16" s="10"/>
      <c r="E16" s="10"/>
    </row>
    <row r="17" spans="1:5">
      <c r="A17" s="22" t="s">
        <v>67</v>
      </c>
      <c r="C17" s="23">
        <v>-310</v>
      </c>
      <c r="D17" s="10"/>
      <c r="E17" s="10">
        <v>-365</v>
      </c>
    </row>
    <row r="18" spans="1:5">
      <c r="A18" s="22" t="s">
        <v>78</v>
      </c>
      <c r="C18" s="23">
        <v>18</v>
      </c>
      <c r="D18" s="10"/>
      <c r="E18" s="10">
        <v>-387</v>
      </c>
    </row>
    <row r="19" spans="1:5">
      <c r="A19" s="22" t="s">
        <v>34</v>
      </c>
      <c r="C19" s="23">
        <v>-119</v>
      </c>
      <c r="D19" s="10"/>
      <c r="E19" s="10">
        <v>-86</v>
      </c>
    </row>
    <row r="20" spans="1:5">
      <c r="A20" s="22" t="s">
        <v>35</v>
      </c>
      <c r="C20" s="23">
        <v>-157</v>
      </c>
      <c r="D20" s="10"/>
      <c r="E20" s="10">
        <v>-3</v>
      </c>
    </row>
    <row r="21" spans="1:5">
      <c r="A21" s="22" t="s">
        <v>61</v>
      </c>
      <c r="C21" s="23">
        <v>-20</v>
      </c>
      <c r="D21" s="10"/>
      <c r="E21" s="4">
        <v>329</v>
      </c>
    </row>
    <row r="22" spans="1:5">
      <c r="A22" s="22" t="s">
        <v>62</v>
      </c>
      <c r="C22" s="23">
        <v>690</v>
      </c>
      <c r="D22" s="10"/>
      <c r="E22" s="4">
        <v>48</v>
      </c>
    </row>
    <row r="23" spans="1:5">
      <c r="A23" s="15" t="s">
        <v>66</v>
      </c>
      <c r="C23" s="95">
        <v>129</v>
      </c>
      <c r="D23" s="10"/>
      <c r="E23" s="33">
        <v>301</v>
      </c>
    </row>
    <row r="24" spans="1:5" ht="23.25">
      <c r="A24" s="5" t="s">
        <v>118</v>
      </c>
      <c r="C24" s="13">
        <v>3608</v>
      </c>
      <c r="D24" s="10"/>
      <c r="E24" s="34">
        <v>2876</v>
      </c>
    </row>
    <row r="25" spans="1:5" ht="18.75" customHeight="1">
      <c r="A25" s="6"/>
      <c r="C25" s="9"/>
      <c r="D25" s="10"/>
      <c r="E25" s="10"/>
    </row>
    <row r="26" spans="1:5" ht="18.75" customHeight="1">
      <c r="A26" s="5" t="s">
        <v>91</v>
      </c>
      <c r="C26" s="9"/>
      <c r="D26" s="10"/>
      <c r="E26" s="10"/>
    </row>
    <row r="27" spans="1:5">
      <c r="A27" s="7" t="s">
        <v>77</v>
      </c>
      <c r="C27" s="9">
        <v>-491</v>
      </c>
      <c r="D27" s="10"/>
      <c r="E27" s="10">
        <v>-514</v>
      </c>
    </row>
    <row r="28" spans="1:5">
      <c r="A28" s="7" t="s">
        <v>171</v>
      </c>
      <c r="C28" s="9">
        <v>-266</v>
      </c>
      <c r="D28" s="10"/>
      <c r="E28" s="10">
        <v>-29</v>
      </c>
    </row>
    <row r="29" spans="1:5">
      <c r="A29" s="303" t="s">
        <v>63</v>
      </c>
      <c r="C29" s="13">
        <v>-27</v>
      </c>
      <c r="D29" s="10"/>
      <c r="E29" s="14">
        <v>16</v>
      </c>
    </row>
    <row r="30" spans="1:5" ht="18.75" customHeight="1">
      <c r="A30" s="5" t="s">
        <v>102</v>
      </c>
      <c r="C30" s="24">
        <v>-784</v>
      </c>
      <c r="D30" s="25"/>
      <c r="E30" s="34">
        <v>-527</v>
      </c>
    </row>
    <row r="31" spans="1:5" ht="18.75" customHeight="1">
      <c r="A31" s="5"/>
      <c r="C31" s="26"/>
      <c r="D31" s="25"/>
      <c r="E31" s="25"/>
    </row>
    <row r="32" spans="1:5" ht="18.75" customHeight="1">
      <c r="A32" s="5" t="s">
        <v>92</v>
      </c>
      <c r="C32" s="11"/>
      <c r="D32" s="12"/>
      <c r="E32" s="12"/>
    </row>
    <row r="33" spans="1:8" ht="23.25">
      <c r="A33" s="27" t="s">
        <v>119</v>
      </c>
      <c r="C33" s="11">
        <v>-1533</v>
      </c>
      <c r="D33" s="12"/>
      <c r="E33" s="12">
        <v>-708</v>
      </c>
    </row>
    <row r="34" spans="1:8">
      <c r="A34" s="27" t="s">
        <v>99</v>
      </c>
      <c r="C34" s="11">
        <v>749</v>
      </c>
      <c r="D34" s="12"/>
      <c r="E34" s="12">
        <v>337</v>
      </c>
    </row>
    <row r="35" spans="1:8">
      <c r="A35" s="27" t="s">
        <v>86</v>
      </c>
      <c r="C35" s="11">
        <v>-1112</v>
      </c>
      <c r="D35" s="12"/>
      <c r="E35" s="12">
        <v>-979</v>
      </c>
    </row>
    <row r="36" spans="1:8">
      <c r="A36" s="27" t="s">
        <v>125</v>
      </c>
      <c r="C36" s="11">
        <v>-150</v>
      </c>
      <c r="D36" s="12"/>
      <c r="E36" s="12">
        <v>0</v>
      </c>
    </row>
    <row r="37" spans="1:8">
      <c r="A37" s="27" t="s">
        <v>63</v>
      </c>
      <c r="C37" s="13">
        <v>-15</v>
      </c>
      <c r="D37" s="12"/>
      <c r="E37" s="14">
        <v>71</v>
      </c>
    </row>
    <row r="38" spans="1:8" ht="18.75" customHeight="1">
      <c r="A38" s="5" t="s">
        <v>36</v>
      </c>
      <c r="C38" s="13">
        <v>-2061</v>
      </c>
      <c r="D38" s="10"/>
      <c r="E38" s="33">
        <v>-1279</v>
      </c>
    </row>
    <row r="39" spans="1:8" ht="18.75" customHeight="1">
      <c r="A39" s="8"/>
      <c r="C39" s="28"/>
      <c r="D39" s="12"/>
      <c r="E39" s="29"/>
    </row>
    <row r="40" spans="1:8" ht="18.75" customHeight="1">
      <c r="A40" s="5" t="s">
        <v>88</v>
      </c>
      <c r="C40" s="11">
        <v>763</v>
      </c>
      <c r="D40" s="12"/>
      <c r="E40" s="12">
        <v>1070</v>
      </c>
    </row>
    <row r="41" spans="1:8" ht="18.75" customHeight="1">
      <c r="A41" s="5" t="s">
        <v>114</v>
      </c>
      <c r="C41" s="13">
        <v>1898</v>
      </c>
      <c r="D41" s="12"/>
      <c r="E41" s="14">
        <v>3582</v>
      </c>
    </row>
    <row r="42" spans="1:8" ht="20.45" customHeight="1" thickBot="1">
      <c r="A42" s="5" t="s">
        <v>115</v>
      </c>
      <c r="C42" s="30">
        <v>2661</v>
      </c>
      <c r="D42" s="21"/>
      <c r="E42" s="61">
        <v>4652</v>
      </c>
    </row>
    <row r="43" spans="1:8" ht="21" thickTop="1">
      <c r="C43" s="31"/>
    </row>
    <row r="44" spans="1:8" ht="23.25" customHeight="1">
      <c r="A44" s="305">
        <v>1</v>
      </c>
      <c r="B44" s="325" t="s">
        <v>167</v>
      </c>
      <c r="C44" s="325"/>
      <c r="D44" s="325"/>
      <c r="E44" s="325"/>
      <c r="F44" s="325"/>
      <c r="G44" s="325"/>
      <c r="H44" s="325"/>
    </row>
    <row r="45" spans="1:8" ht="23.25">
      <c r="A45" s="305"/>
      <c r="B45" s="326" t="s">
        <v>162</v>
      </c>
      <c r="C45" s="326"/>
      <c r="D45" s="326"/>
      <c r="E45" s="326"/>
      <c r="F45" s="326"/>
      <c r="G45" s="326"/>
      <c r="H45" s="326"/>
    </row>
    <row r="46" spans="1:8" ht="9.75" customHeight="1">
      <c r="A46" s="305"/>
      <c r="B46" s="302"/>
      <c r="C46" s="302"/>
      <c r="D46" s="302"/>
      <c r="E46" s="302"/>
      <c r="F46" s="302"/>
      <c r="G46" s="302"/>
      <c r="H46" s="302"/>
    </row>
    <row r="47" spans="1:8" ht="23.25">
      <c r="A47" s="305">
        <v>2</v>
      </c>
      <c r="B47" s="323" t="s">
        <v>185</v>
      </c>
      <c r="C47" s="323"/>
      <c r="D47" s="323"/>
      <c r="E47" s="323"/>
      <c r="F47" s="323"/>
      <c r="G47" s="323"/>
      <c r="H47" s="323"/>
    </row>
    <row r="48" spans="1:8" ht="23.25">
      <c r="A48" s="305"/>
      <c r="B48" s="323" t="s">
        <v>176</v>
      </c>
      <c r="C48" s="323"/>
      <c r="D48" s="323"/>
      <c r="E48" s="323"/>
      <c r="F48" s="323"/>
      <c r="G48" s="323"/>
      <c r="H48" s="323"/>
    </row>
    <row r="49" spans="1:8">
      <c r="A49" s="304"/>
      <c r="B49" s="323" t="s">
        <v>177</v>
      </c>
      <c r="C49" s="323"/>
      <c r="D49" s="323"/>
      <c r="E49" s="323"/>
      <c r="F49" s="323"/>
      <c r="G49" s="323"/>
      <c r="H49" s="323"/>
    </row>
    <row r="53" spans="1:8">
      <c r="B53" s="17" t="s">
        <v>120</v>
      </c>
    </row>
  </sheetData>
  <mergeCells count="6">
    <mergeCell ref="B48:H48"/>
    <mergeCell ref="B49:H49"/>
    <mergeCell ref="C6:E6"/>
    <mergeCell ref="B44:H44"/>
    <mergeCell ref="B47:H47"/>
    <mergeCell ref="B45:H45"/>
  </mergeCells>
  <phoneticPr fontId="4" type="noConversion"/>
  <pageMargins left="0.75" right="0.5" top="0.5" bottom="0.5" header="0.5" footer="0.25"/>
  <pageSetup scale="54" orientation="landscape" r:id="rId1"/>
  <headerFooter alignWithMargins="0">
    <oddFooter>&amp;CTable 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K37"/>
  <sheetViews>
    <sheetView tabSelected="1" zoomScale="70" zoomScaleNormal="70" workbookViewId="0">
      <selection activeCell="B43" sqref="B43"/>
    </sheetView>
  </sheetViews>
  <sheetFormatPr defaultColWidth="8.88671875" defaultRowHeight="20.25"/>
  <cols>
    <col min="1" max="1" width="3" style="39" customWidth="1"/>
    <col min="2" max="2" width="73.5546875" style="39" customWidth="1"/>
    <col min="3" max="3" width="15.6640625" style="39" customWidth="1"/>
    <col min="4" max="4" width="4" style="39" customWidth="1"/>
    <col min="5" max="5" width="12.44140625" style="39" customWidth="1"/>
    <col min="6" max="6" width="4" style="39" customWidth="1"/>
    <col min="7" max="7" width="15.88671875" style="39" customWidth="1"/>
    <col min="8" max="8" width="4" style="39" customWidth="1"/>
    <col min="9" max="9" width="17.109375" style="39" customWidth="1"/>
    <col min="10" max="10" width="4" style="39" customWidth="1"/>
    <col min="11" max="11" width="18.77734375" style="39" customWidth="1"/>
    <col min="12" max="16384" width="8.88671875" style="39"/>
  </cols>
  <sheetData>
    <row r="1" spans="1:11">
      <c r="A1" s="36" t="s">
        <v>89</v>
      </c>
      <c r="C1" s="37"/>
      <c r="D1" s="38"/>
      <c r="E1" s="38"/>
      <c r="F1" s="38"/>
      <c r="G1" s="38"/>
      <c r="H1" s="38"/>
      <c r="I1" s="38"/>
      <c r="J1" s="38"/>
      <c r="K1" s="38"/>
    </row>
    <row r="2" spans="1:11">
      <c r="A2" s="36" t="s">
        <v>72</v>
      </c>
      <c r="C2" s="37"/>
      <c r="D2" s="38"/>
      <c r="E2" s="38"/>
      <c r="F2" s="38"/>
      <c r="G2" s="38"/>
      <c r="H2" s="38"/>
      <c r="I2" s="38"/>
      <c r="J2" s="38"/>
      <c r="K2" s="38"/>
    </row>
    <row r="3" spans="1:11">
      <c r="A3" s="36" t="s">
        <v>76</v>
      </c>
      <c r="C3" s="37"/>
      <c r="D3" s="38"/>
      <c r="E3" s="38"/>
      <c r="F3" s="38"/>
      <c r="G3" s="38"/>
      <c r="H3" s="38"/>
      <c r="I3" s="38"/>
      <c r="J3" s="38"/>
      <c r="K3" s="38"/>
    </row>
    <row r="4" spans="1:11">
      <c r="B4" s="36"/>
      <c r="C4" s="37"/>
      <c r="D4" s="38"/>
      <c r="E4" s="38"/>
      <c r="F4" s="38"/>
      <c r="G4" s="38"/>
      <c r="H4" s="38"/>
      <c r="I4" s="38"/>
      <c r="J4" s="38"/>
      <c r="K4" s="38"/>
    </row>
    <row r="5" spans="1:11">
      <c r="B5" s="40"/>
      <c r="C5" s="41"/>
      <c r="D5" s="41"/>
      <c r="E5" s="41"/>
      <c r="F5" s="41"/>
      <c r="G5" s="42"/>
      <c r="H5" s="42"/>
      <c r="I5" s="42"/>
      <c r="J5" s="42"/>
      <c r="K5" s="42"/>
    </row>
    <row r="6" spans="1:11">
      <c r="B6" s="43"/>
      <c r="C6" s="43"/>
      <c r="D6" s="43"/>
      <c r="E6" s="43"/>
      <c r="F6" s="43"/>
      <c r="G6" s="43"/>
      <c r="H6" s="43"/>
      <c r="I6" s="44" t="s">
        <v>20</v>
      </c>
      <c r="J6" s="45"/>
      <c r="K6" s="43"/>
    </row>
    <row r="7" spans="1:11">
      <c r="B7" s="43"/>
      <c r="C7" s="46"/>
      <c r="D7" s="43"/>
      <c r="E7" s="46" t="s">
        <v>3</v>
      </c>
      <c r="F7" s="43"/>
      <c r="G7" s="43"/>
      <c r="H7" s="43"/>
      <c r="I7" s="44" t="s">
        <v>1</v>
      </c>
      <c r="J7" s="44"/>
      <c r="K7" s="46" t="s">
        <v>4</v>
      </c>
    </row>
    <row r="8" spans="1:11">
      <c r="B8" s="43"/>
      <c r="C8" s="46" t="s">
        <v>5</v>
      </c>
      <c r="D8" s="91"/>
      <c r="E8" s="46" t="s">
        <v>6</v>
      </c>
      <c r="F8" s="91"/>
      <c r="G8" s="46" t="s">
        <v>7</v>
      </c>
      <c r="H8" s="43"/>
      <c r="I8" s="44" t="s">
        <v>8</v>
      </c>
      <c r="J8" s="44"/>
      <c r="K8" s="46" t="s">
        <v>9</v>
      </c>
    </row>
    <row r="9" spans="1:11" ht="21" thickBot="1">
      <c r="B9" s="43"/>
      <c r="C9" s="47" t="s">
        <v>10</v>
      </c>
      <c r="D9" s="48"/>
      <c r="E9" s="47" t="s">
        <v>11</v>
      </c>
      <c r="F9" s="48"/>
      <c r="G9" s="47" t="s">
        <v>12</v>
      </c>
      <c r="H9" s="48"/>
      <c r="I9" s="47" t="s">
        <v>30</v>
      </c>
      <c r="J9" s="47"/>
      <c r="K9" s="47" t="s">
        <v>13</v>
      </c>
    </row>
    <row r="10" spans="1:11">
      <c r="B10" s="43"/>
      <c r="C10" s="43"/>
      <c r="D10" s="43"/>
      <c r="E10" s="43"/>
      <c r="F10" s="43"/>
      <c r="G10" s="43"/>
      <c r="H10" s="43"/>
      <c r="I10" s="49"/>
      <c r="J10" s="45"/>
      <c r="K10" s="43"/>
    </row>
    <row r="11" spans="1:11">
      <c r="B11" s="43"/>
      <c r="C11" s="43"/>
      <c r="D11" s="43"/>
      <c r="E11" s="43"/>
      <c r="F11" s="43"/>
      <c r="G11" s="43"/>
      <c r="H11" s="43"/>
      <c r="I11" s="45"/>
      <c r="J11" s="45"/>
      <c r="K11" s="43"/>
    </row>
    <row r="12" spans="1:11" ht="26.25" customHeight="1">
      <c r="A12" s="45" t="s">
        <v>100</v>
      </c>
      <c r="C12" s="35">
        <v>321</v>
      </c>
      <c r="D12" s="35"/>
      <c r="E12" s="50">
        <v>0</v>
      </c>
      <c r="F12" s="35"/>
      <c r="G12" s="35">
        <v>13211</v>
      </c>
      <c r="H12" s="35"/>
      <c r="I12" s="35">
        <v>-13493</v>
      </c>
      <c r="J12" s="35"/>
      <c r="K12" s="35">
        <v>39</v>
      </c>
    </row>
    <row r="13" spans="1:11" ht="26.25" customHeight="1">
      <c r="A13" s="51" t="s">
        <v>2</v>
      </c>
      <c r="C13" s="310">
        <v>0</v>
      </c>
      <c r="D13" s="311"/>
      <c r="E13" s="312">
        <v>0</v>
      </c>
      <c r="F13" s="313"/>
      <c r="G13" s="314">
        <v>2493</v>
      </c>
      <c r="H13" s="311"/>
      <c r="I13" s="310">
        <v>0</v>
      </c>
      <c r="J13" s="315"/>
      <c r="K13" s="52">
        <v>2493</v>
      </c>
    </row>
    <row r="14" spans="1:11" ht="26.25" customHeight="1">
      <c r="A14" s="51" t="s">
        <v>117</v>
      </c>
      <c r="C14" s="310">
        <v>0</v>
      </c>
      <c r="D14" s="311"/>
      <c r="E14" s="312">
        <v>0</v>
      </c>
      <c r="F14" s="313"/>
      <c r="G14" s="314">
        <v>0</v>
      </c>
      <c r="H14" s="311"/>
      <c r="I14" s="310">
        <v>758</v>
      </c>
      <c r="J14" s="315"/>
      <c r="K14" s="52">
        <v>758</v>
      </c>
    </row>
    <row r="15" spans="1:11" ht="26.25" customHeight="1">
      <c r="A15" s="51" t="s">
        <v>96</v>
      </c>
      <c r="C15" s="310">
        <v>-15</v>
      </c>
      <c r="D15" s="311"/>
      <c r="E15" s="312">
        <v>-1097</v>
      </c>
      <c r="F15" s="313"/>
      <c r="G15" s="314">
        <v>-451</v>
      </c>
      <c r="H15" s="311"/>
      <c r="I15" s="310">
        <v>0</v>
      </c>
      <c r="J15" s="315"/>
      <c r="K15" s="52">
        <v>-1563</v>
      </c>
    </row>
    <row r="16" spans="1:11" ht="26.25" customHeight="1">
      <c r="A16" s="51" t="s">
        <v>97</v>
      </c>
      <c r="C16" s="310">
        <v>0</v>
      </c>
      <c r="D16" s="311"/>
      <c r="E16" s="312">
        <v>0</v>
      </c>
      <c r="F16" s="313"/>
      <c r="G16" s="314">
        <v>-1559</v>
      </c>
      <c r="H16" s="311"/>
      <c r="I16" s="310">
        <v>0</v>
      </c>
      <c r="J16" s="315"/>
      <c r="K16" s="52">
        <v>-1559</v>
      </c>
    </row>
    <row r="17" spans="1:11" ht="26.25" customHeight="1">
      <c r="A17" s="51" t="s">
        <v>64</v>
      </c>
      <c r="C17" s="316">
        <v>12</v>
      </c>
      <c r="D17" s="312"/>
      <c r="E17" s="316">
        <v>1097</v>
      </c>
      <c r="F17" s="312"/>
      <c r="G17" s="316">
        <v>0</v>
      </c>
      <c r="H17" s="43"/>
      <c r="I17" s="316">
        <v>0</v>
      </c>
      <c r="J17" s="45"/>
      <c r="K17" s="82">
        <v>1109</v>
      </c>
    </row>
    <row r="18" spans="1:11" ht="26.25" customHeight="1">
      <c r="A18" s="45" t="s">
        <v>149</v>
      </c>
      <c r="C18" s="35">
        <f>SUM(C12:C17)</f>
        <v>318</v>
      </c>
      <c r="D18" s="35"/>
      <c r="E18" s="35">
        <f>SUM(E12:E17)</f>
        <v>0</v>
      </c>
      <c r="F18" s="35"/>
      <c r="G18" s="35">
        <f>SUM(G12:G17)</f>
        <v>13694</v>
      </c>
      <c r="H18" s="35"/>
      <c r="I18" s="35">
        <f>SUM(I12:I17)</f>
        <v>-12735</v>
      </c>
      <c r="J18" s="35"/>
      <c r="K18" s="35">
        <f>SUM(K12:K17)</f>
        <v>1277</v>
      </c>
    </row>
    <row r="19" spans="1:11" ht="4.5" customHeight="1" thickBot="1">
      <c r="B19" s="53"/>
      <c r="C19" s="54"/>
      <c r="D19" s="55"/>
      <c r="E19" s="54"/>
      <c r="F19" s="55"/>
      <c r="G19" s="54"/>
      <c r="H19" s="55"/>
      <c r="I19" s="56"/>
      <c r="J19" s="57"/>
      <c r="K19" s="54"/>
    </row>
    <row r="20" spans="1:11" ht="12.75" customHeight="1" thickTop="1"/>
    <row r="21" spans="1:11">
      <c r="B21" s="156"/>
      <c r="C21" s="2"/>
      <c r="D21" s="2"/>
      <c r="E21" s="2"/>
      <c r="F21" s="2"/>
      <c r="G21" s="2"/>
      <c r="H21" s="2"/>
      <c r="I21" s="2"/>
      <c r="J21" s="2"/>
      <c r="K21" s="2"/>
    </row>
    <row r="22" spans="1:11" s="157" customFormat="1" ht="23.25">
      <c r="A22" s="317">
        <v>1</v>
      </c>
      <c r="B22" s="157" t="s">
        <v>178</v>
      </c>
      <c r="C22" s="158"/>
      <c r="D22" s="158"/>
      <c r="E22" s="158"/>
      <c r="F22" s="158"/>
      <c r="G22" s="158"/>
      <c r="H22" s="158"/>
      <c r="I22" s="159"/>
      <c r="J22" s="159"/>
      <c r="K22" s="159"/>
    </row>
    <row r="23" spans="1:11" s="157" customFormat="1" ht="10.5" customHeight="1">
      <c r="A23" s="317"/>
      <c r="C23" s="159"/>
      <c r="D23" s="159"/>
      <c r="E23" s="159"/>
      <c r="F23" s="159"/>
      <c r="G23" s="159"/>
      <c r="H23" s="159"/>
      <c r="I23" s="159"/>
      <c r="J23" s="159"/>
      <c r="K23" s="159"/>
    </row>
    <row r="24" spans="1:11" s="157" customFormat="1" ht="23.25">
      <c r="A24" s="317">
        <v>2</v>
      </c>
      <c r="B24" s="157" t="s">
        <v>179</v>
      </c>
      <c r="C24" s="159"/>
      <c r="D24" s="159"/>
      <c r="E24" s="159"/>
      <c r="F24" s="159"/>
      <c r="G24" s="159"/>
      <c r="H24" s="159"/>
      <c r="I24" s="159"/>
      <c r="J24" s="159"/>
      <c r="K24" s="159"/>
    </row>
    <row r="25" spans="1:11" s="157" customFormat="1" ht="23.25">
      <c r="A25" s="317"/>
      <c r="B25" s="157" t="s">
        <v>180</v>
      </c>
      <c r="C25" s="159"/>
      <c r="D25" s="159"/>
      <c r="E25" s="159"/>
      <c r="F25" s="159"/>
      <c r="G25" s="159"/>
      <c r="H25" s="159"/>
      <c r="I25" s="159"/>
      <c r="J25" s="159"/>
      <c r="K25" s="159"/>
    </row>
    <row r="26" spans="1:11" s="157" customFormat="1" ht="23.25">
      <c r="A26" s="317"/>
      <c r="B26" s="157" t="s">
        <v>181</v>
      </c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 s="157" customFormat="1" ht="23.25">
      <c r="A27" s="317"/>
      <c r="B27" s="157" t="s">
        <v>183</v>
      </c>
      <c r="C27" s="159"/>
      <c r="D27" s="159"/>
      <c r="E27" s="159"/>
      <c r="F27" s="159"/>
      <c r="G27" s="159"/>
      <c r="H27" s="159"/>
      <c r="I27" s="159"/>
      <c r="J27" s="159"/>
      <c r="K27" s="159"/>
    </row>
    <row r="28" spans="1:11" s="157" customFormat="1" ht="10.5" customHeight="1">
      <c r="A28" s="317"/>
      <c r="C28" s="159"/>
      <c r="D28" s="159"/>
      <c r="E28" s="159"/>
      <c r="F28" s="159"/>
      <c r="G28" s="159"/>
      <c r="H28" s="159"/>
      <c r="I28" s="159"/>
      <c r="J28" s="159"/>
      <c r="K28" s="159"/>
    </row>
    <row r="29" spans="1:11" s="157" customFormat="1" ht="23.25">
      <c r="A29" s="317">
        <v>3</v>
      </c>
      <c r="B29" s="157" t="s">
        <v>184</v>
      </c>
      <c r="C29" s="159"/>
      <c r="D29" s="159"/>
      <c r="E29" s="159"/>
      <c r="F29" s="159"/>
      <c r="G29" s="159"/>
      <c r="H29" s="159"/>
      <c r="I29" s="159"/>
      <c r="J29" s="159"/>
      <c r="K29" s="159"/>
    </row>
    <row r="30" spans="1:11" s="157" customFormat="1" ht="24" customHeight="1">
      <c r="B30" s="51" t="s">
        <v>182</v>
      </c>
      <c r="C30" s="159"/>
      <c r="D30" s="159"/>
      <c r="E30" s="159"/>
      <c r="F30" s="159"/>
      <c r="G30" s="159"/>
      <c r="H30" s="159"/>
      <c r="I30" s="159"/>
      <c r="J30" s="159"/>
      <c r="K30" s="159"/>
    </row>
    <row r="31" spans="1:11">
      <c r="C31" s="2"/>
      <c r="D31" s="2"/>
      <c r="E31" s="2"/>
      <c r="F31" s="2"/>
      <c r="G31" s="2"/>
      <c r="H31" s="2"/>
      <c r="I31" s="2"/>
      <c r="J31" s="2"/>
      <c r="K31" s="2"/>
    </row>
    <row r="32" spans="1:11">
      <c r="C32" s="2"/>
      <c r="D32" s="2"/>
      <c r="E32" s="2"/>
      <c r="F32" s="2"/>
      <c r="G32" s="2"/>
      <c r="H32" s="2"/>
      <c r="I32" s="2"/>
      <c r="J32" s="2"/>
      <c r="K32" s="2"/>
    </row>
    <row r="35" spans="2:11">
      <c r="C35" s="58"/>
      <c r="E35" s="58"/>
      <c r="G35" s="58"/>
      <c r="I35" s="58"/>
      <c r="K35" s="58"/>
    </row>
    <row r="37" spans="2:11">
      <c r="B37" s="2"/>
    </row>
  </sheetData>
  <phoneticPr fontId="0" type="noConversion"/>
  <pageMargins left="0.75" right="0.5" top="0.5" bottom="0.5" header="0.5" footer="0.25"/>
  <pageSetup scale="60" orientation="landscape" r:id="rId1"/>
  <headerFooter alignWithMargins="0">
    <oddFooter>&amp;CTable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12">
    <pageSetUpPr fitToPage="1"/>
  </sheetPr>
  <dimension ref="A1:L23"/>
  <sheetViews>
    <sheetView zoomScale="80" zoomScaleNormal="80" workbookViewId="0">
      <selection activeCell="H7" sqref="H7"/>
    </sheetView>
  </sheetViews>
  <sheetFormatPr defaultColWidth="10.88671875" defaultRowHeight="18"/>
  <cols>
    <col min="1" max="1" width="24" style="172" customWidth="1"/>
    <col min="2" max="2" width="27.33203125" style="172" customWidth="1"/>
    <col min="3" max="3" width="14.21875" style="172" customWidth="1"/>
    <col min="4" max="4" width="4.44140625" style="172" customWidth="1"/>
    <col min="5" max="5" width="14.21875" style="172" customWidth="1"/>
    <col min="6" max="6" width="4.44140625" style="174" customWidth="1"/>
    <col min="7" max="7" width="2.77734375" style="172" customWidth="1"/>
    <col min="8" max="8" width="14.21875" style="172" customWidth="1"/>
    <col min="9" max="9" width="4.44140625" style="172" customWidth="1"/>
    <col min="10" max="10" width="14.21875" style="172" customWidth="1"/>
    <col min="11" max="11" width="4.44140625" style="174" customWidth="1"/>
    <col min="12" max="12" width="4.44140625" style="172" customWidth="1"/>
    <col min="13" max="16384" width="10.88671875" style="172"/>
  </cols>
  <sheetData>
    <row r="1" spans="1:12">
      <c r="A1" s="169" t="s">
        <v>89</v>
      </c>
      <c r="B1" s="170"/>
      <c r="C1" s="170"/>
      <c r="D1" s="170"/>
      <c r="E1" s="170"/>
      <c r="F1" s="171"/>
      <c r="G1" s="170"/>
      <c r="H1" s="170"/>
      <c r="I1" s="170"/>
      <c r="J1" s="170"/>
      <c r="K1" s="171"/>
      <c r="L1" s="170"/>
    </row>
    <row r="2" spans="1:12">
      <c r="A2" s="169" t="s">
        <v>17</v>
      </c>
      <c r="B2" s="173"/>
    </row>
    <row r="3" spans="1:12">
      <c r="A3" s="175" t="s">
        <v>107</v>
      </c>
      <c r="B3" s="176"/>
      <c r="C3" s="177"/>
      <c r="D3" s="177"/>
      <c r="E3" s="177"/>
      <c r="F3" s="178"/>
      <c r="G3" s="177"/>
      <c r="H3" s="177"/>
      <c r="I3" s="177"/>
      <c r="J3" s="177"/>
      <c r="K3" s="178"/>
      <c r="L3" s="177"/>
    </row>
    <row r="4" spans="1:12">
      <c r="A4" s="160"/>
      <c r="B4" s="173"/>
      <c r="C4" s="170"/>
      <c r="D4" s="170"/>
      <c r="E4" s="170"/>
      <c r="F4" s="171"/>
      <c r="G4" s="170"/>
      <c r="H4" s="170"/>
      <c r="I4" s="170"/>
      <c r="J4" s="170"/>
      <c r="K4" s="171"/>
      <c r="L4" s="170"/>
    </row>
    <row r="5" spans="1:12">
      <c r="A5" s="169"/>
      <c r="B5" s="173"/>
      <c r="C5" s="170"/>
      <c r="D5" s="170"/>
      <c r="E5" s="170"/>
      <c r="F5" s="171"/>
      <c r="G5" s="170"/>
      <c r="H5" s="170"/>
      <c r="I5" s="170"/>
      <c r="J5" s="170"/>
      <c r="K5" s="171"/>
      <c r="L5" s="170"/>
    </row>
    <row r="6" spans="1:12">
      <c r="A6" s="179"/>
      <c r="B6" s="179"/>
      <c r="C6" s="180"/>
      <c r="D6" s="181"/>
      <c r="E6" s="182"/>
      <c r="F6" s="181"/>
      <c r="H6" s="180"/>
      <c r="I6" s="181"/>
      <c r="J6" s="182"/>
      <c r="K6" s="181"/>
    </row>
    <row r="7" spans="1:12" ht="36.75" thickBot="1">
      <c r="A7" s="160" t="s">
        <v>74</v>
      </c>
      <c r="B7" s="162"/>
      <c r="C7" s="183" t="s">
        <v>147</v>
      </c>
      <c r="D7" s="184"/>
      <c r="E7" s="183" t="s">
        <v>101</v>
      </c>
      <c r="F7" s="184"/>
      <c r="K7" s="184"/>
    </row>
    <row r="8" spans="1:12" s="174" customFormat="1" ht="24" customHeight="1">
      <c r="A8" s="185" t="s">
        <v>128</v>
      </c>
      <c r="B8" s="185"/>
      <c r="C8" s="163">
        <v>29200</v>
      </c>
      <c r="D8" s="186"/>
      <c r="E8" s="164">
        <v>30100</v>
      </c>
      <c r="F8" s="186"/>
      <c r="K8" s="186"/>
    </row>
    <row r="9" spans="1:12" s="174" customFormat="1" ht="21">
      <c r="A9" s="185" t="s">
        <v>129</v>
      </c>
      <c r="B9" s="185"/>
      <c r="C9" s="165">
        <v>7700</v>
      </c>
      <c r="D9" s="186"/>
      <c r="E9" s="166">
        <v>8700</v>
      </c>
      <c r="F9" s="186"/>
      <c r="K9" s="186"/>
    </row>
    <row r="10" spans="1:12" s="174" customFormat="1" ht="21">
      <c r="A10" s="185" t="s">
        <v>130</v>
      </c>
      <c r="B10" s="185"/>
      <c r="C10" s="165">
        <v>14100</v>
      </c>
      <c r="D10" s="186"/>
      <c r="E10" s="166">
        <v>14700</v>
      </c>
      <c r="F10" s="186"/>
      <c r="K10" s="186"/>
    </row>
    <row r="11" spans="1:12" s="174" customFormat="1" ht="21">
      <c r="A11" s="185" t="s">
        <v>131</v>
      </c>
      <c r="B11" s="185"/>
      <c r="C11" s="165">
        <v>10500</v>
      </c>
      <c r="D11" s="186"/>
      <c r="E11" s="166">
        <v>10700</v>
      </c>
      <c r="F11" s="186"/>
      <c r="K11" s="186"/>
    </row>
    <row r="12" spans="1:12">
      <c r="A12" s="185" t="s">
        <v>132</v>
      </c>
      <c r="B12" s="187"/>
      <c r="C12" s="167">
        <v>17200</v>
      </c>
      <c r="D12" s="188"/>
      <c r="E12" s="168">
        <v>18100</v>
      </c>
      <c r="F12" s="189"/>
      <c r="K12" s="189"/>
    </row>
    <row r="13" spans="1:12" ht="18.75" thickBot="1">
      <c r="A13" s="190" t="s">
        <v>133</v>
      </c>
      <c r="B13" s="190"/>
      <c r="C13" s="191">
        <v>78700</v>
      </c>
      <c r="D13" s="190"/>
      <c r="E13" s="192">
        <v>82300</v>
      </c>
      <c r="F13" s="193"/>
      <c r="K13" s="193"/>
    </row>
    <row r="14" spans="1:12" ht="18.75" thickTop="1">
      <c r="A14" s="190"/>
      <c r="B14" s="190"/>
      <c r="C14" s="194"/>
      <c r="D14" s="193"/>
      <c r="E14" s="194"/>
      <c r="F14" s="193"/>
      <c r="G14" s="194"/>
      <c r="H14" s="195"/>
      <c r="I14" s="193"/>
      <c r="J14" s="195"/>
      <c r="K14" s="193"/>
    </row>
    <row r="15" spans="1:12">
      <c r="A15" s="190"/>
      <c r="B15" s="190"/>
      <c r="C15" s="161"/>
      <c r="D15" s="190"/>
      <c r="E15" s="161"/>
      <c r="F15" s="193"/>
      <c r="G15" s="161"/>
      <c r="H15" s="161"/>
      <c r="I15" s="190"/>
      <c r="J15" s="161"/>
      <c r="K15" s="193"/>
      <c r="L15" s="190"/>
    </row>
    <row r="16" spans="1:12" ht="18.75" thickBot="1">
      <c r="A16" s="173"/>
      <c r="B16" s="173"/>
      <c r="C16" s="327" t="s">
        <v>116</v>
      </c>
      <c r="D16" s="327"/>
      <c r="E16" s="327"/>
      <c r="F16" s="196"/>
      <c r="G16" s="257"/>
      <c r="H16" s="327" t="s">
        <v>146</v>
      </c>
      <c r="I16" s="327"/>
      <c r="J16" s="327"/>
      <c r="K16" s="196"/>
    </row>
    <row r="17" spans="1:10" ht="8.25" customHeight="1">
      <c r="A17" s="173"/>
      <c r="B17" s="173"/>
      <c r="C17" s="197"/>
      <c r="D17" s="197"/>
      <c r="E17" s="197"/>
      <c r="G17" s="171"/>
      <c r="H17" s="197"/>
      <c r="I17" s="197"/>
      <c r="J17" s="197"/>
    </row>
    <row r="18" spans="1:10" ht="36">
      <c r="A18" s="173" t="s">
        <v>22</v>
      </c>
      <c r="B18" s="170"/>
      <c r="C18" s="198" t="s">
        <v>147</v>
      </c>
      <c r="D18" s="199"/>
      <c r="E18" s="198" t="s">
        <v>148</v>
      </c>
      <c r="G18" s="200"/>
      <c r="H18" s="198" t="s">
        <v>147</v>
      </c>
      <c r="I18" s="199"/>
      <c r="J18" s="198" t="s">
        <v>148</v>
      </c>
    </row>
    <row r="19" spans="1:10" ht="24.75" customHeight="1">
      <c r="A19" s="201" t="s">
        <v>134</v>
      </c>
      <c r="C19" s="202">
        <v>2</v>
      </c>
      <c r="D19" s="203"/>
      <c r="E19" s="204">
        <v>6</v>
      </c>
      <c r="G19" s="205"/>
      <c r="H19" s="206">
        <v>9</v>
      </c>
      <c r="I19" s="203"/>
      <c r="J19" s="207">
        <v>29</v>
      </c>
    </row>
    <row r="20" spans="1:10">
      <c r="A20" s="201" t="s">
        <v>135</v>
      </c>
      <c r="C20" s="202">
        <v>0</v>
      </c>
      <c r="D20" s="203"/>
      <c r="E20" s="204">
        <v>0</v>
      </c>
      <c r="G20" s="205"/>
      <c r="H20" s="206">
        <v>0</v>
      </c>
      <c r="I20" s="203"/>
      <c r="J20" s="207">
        <v>8</v>
      </c>
    </row>
    <row r="21" spans="1:10">
      <c r="A21" s="201" t="s">
        <v>136</v>
      </c>
      <c r="C21" s="202">
        <v>10</v>
      </c>
      <c r="D21" s="208"/>
      <c r="E21" s="204">
        <v>12</v>
      </c>
      <c r="G21" s="205"/>
      <c r="H21" s="206">
        <v>22</v>
      </c>
      <c r="I21" s="203"/>
      <c r="J21" s="207">
        <v>17</v>
      </c>
    </row>
    <row r="22" spans="1:10">
      <c r="A22" s="201" t="s">
        <v>137</v>
      </c>
      <c r="C22" s="202">
        <v>8</v>
      </c>
      <c r="D22" s="208"/>
      <c r="E22" s="204">
        <v>8</v>
      </c>
      <c r="G22" s="205"/>
      <c r="H22" s="206">
        <v>19</v>
      </c>
      <c r="I22" s="203"/>
      <c r="J22" s="207">
        <v>25</v>
      </c>
    </row>
    <row r="23" spans="1:10">
      <c r="A23" s="201" t="s">
        <v>138</v>
      </c>
      <c r="C23" s="202">
        <v>1</v>
      </c>
      <c r="D23" s="208"/>
      <c r="E23" s="204">
        <v>1</v>
      </c>
      <c r="G23" s="174"/>
      <c r="H23" s="206">
        <v>2</v>
      </c>
      <c r="I23" s="203"/>
      <c r="J23" s="207">
        <v>2</v>
      </c>
    </row>
  </sheetData>
  <mergeCells count="2">
    <mergeCell ref="C16:E16"/>
    <mergeCell ref="H16:J16"/>
  </mergeCells>
  <phoneticPr fontId="4" type="noConversion"/>
  <pageMargins left="0.75" right="0.5" top="0.5" bottom="0.5" header="0.5" footer="0.25"/>
  <pageSetup scale="78" orientation="landscape" r:id="rId1"/>
  <headerFooter alignWithMargins="0">
    <oddFooter>&amp;CTable 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6"/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Consolidated Results</vt:lpstr>
      <vt:lpstr>Segment Results </vt:lpstr>
      <vt:lpstr>Balance Sheet</vt:lpstr>
      <vt:lpstr>Cash Flow</vt:lpstr>
      <vt:lpstr>Equity Summary</vt:lpstr>
      <vt:lpstr>Operating Data Update </vt:lpstr>
      <vt:lpstr>'Cash Flow'!Print_Area</vt:lpstr>
      <vt:lpstr>'Consolidated Results'!Print_Area</vt:lpstr>
      <vt:lpstr>'Equity Summary'!Print_Area</vt:lpstr>
      <vt:lpstr>'Segment Results 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2013-10-21T21:55:40Z</dcterms:created>
  <dcterms:modified xsi:type="dcterms:W3CDTF">2013-10-22T13:36:47Z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4XLRetrievePerWS">
    <vt:lpwstr>Y</vt:lpwstr>
  </property>
  <property fmtid="{D5CDD505-2E9C-101B-9397-08002B2CF9AE}" pid="3" name="K4XLScatterRefresh">
    <vt:lpwstr>N</vt:lpwstr>
  </property>
  <property fmtid="{D5CDD505-2E9C-101B-9397-08002B2CF9AE}" pid="4" name="K4XLVersion">
    <vt:lpwstr>7.1.3.1991.1</vt:lpwstr>
  </property>
  <property fmtid="{D5CDD505-2E9C-101B-9397-08002B2CF9AE}" pid="5" name="K4XL KID">
    <vt:lpwstr>LVPRD</vt:lpwstr>
  </property>
  <property fmtid="{D5CDD505-2E9C-101B-9397-08002B2CF9AE}" pid="6" name="K4XL DBKID">
    <vt:lpwstr>LVPRD</vt:lpwstr>
  </property>
</Properties>
</file>